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Budget" sheetId="2" state="visible" r:id="rId4"/>
    <sheet name="Vendors" sheetId="3" state="visible" r:id="rId5"/>
    <sheet name="Guests" sheetId="4" state="visible" r:id="rId6"/>
    <sheet name="Lists" sheetId="5" state="visible" r:id="rId7"/>
    <sheet name="Checks" sheetId="6" state="visible" r:id="rId8"/>
  </sheets>
  <definedNames>
    <definedName function="false" hidden="false" localSheetId="1" name="_xlnm.Print_Titles" vbProcedure="false">Budget!$4:$4</definedName>
    <definedName function="false" hidden="false" localSheetId="3" name="_xlnm.Print_Titles" vbProcedure="false">Guests!$4:$4</definedName>
    <definedName function="false" hidden="false" localSheetId="4" name="_xlnm.Print_Titles" vbProcedure="false">Lists!$4:$4</definedName>
    <definedName function="false" hidden="false" localSheetId="2" name="_xlnm.Print_Titles" vbProcedure="false">Vendors!$4:$4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<sst xmlns="http://schemas.openxmlformats.org/spreadsheetml/2006/main" count="328" uniqueCount="204">
  <si>
    <t xml:space="preserve">Wedding Budget Planner</t>
  </si>
  <si>
    <t xml:space="preserve">Set your date and total budget here. Costs, vendor deadlines and guest numbers roll up from the other sheets.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</si>
  <si>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</si>
  <si>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</si>
  <si>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</si>
  <si>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</si>
  <si>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</si>
  <si>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Wedding Date</t>
  </si>
  <si>
    <t xml:space="preserve">Type your date here.</t>
  </si>
  <si>
    <t xml:space="preserve">Pale yellow: type your own data here.</t>
  </si>
  <si>
    <t xml:space="preserve">Total Budget</t>
  </si>
  <si>
    <t xml:space="preserve">The most you want to spend in total.</t>
  </si>
  <si>
    <t xml:space="preserve">Green: formulas that update on their own. Don't type over them.</t>
  </si>
  <si>
    <t xml:space="preserve">Forecast Cost</t>
  </si>
  <si>
    <t xml:space="preserve">Actual where you have one, otherwise the estimate.</t>
  </si>
  <si>
    <t xml:space="preserve">▾</t>
  </si>
  <si>
    <t xml:space="preserve">Dropdown arrow: pick from the list. Edit the choices on the Lists tab.</t>
  </si>
  <si>
    <t xml:space="preserve">Remaining Budget</t>
  </si>
  <si>
    <t xml:space="preserve">Total budget less forecast cost. Negative means over budget.</t>
  </si>
  <si>
    <t xml:space="preserve">!</t>
  </si>
  <si>
    <t xml:space="preserve">Checks tab: Review means something needs a look.</t>
  </si>
  <si>
    <t xml:space="preserve">Paid So Far</t>
  </si>
  <si>
    <t xml:space="preserve">Everything in the Paid column on Budget.</t>
  </si>
  <si>
    <t xml:space="preserve">→</t>
  </si>
  <si>
    <t xml:space="preserve">Step-by-step guide: arumsoft.com/resources</t>
  </si>
  <si>
    <t xml:space="preserve">Still To Pay</t>
  </si>
  <si>
    <t xml:space="preserve">Forecast cost less what you have paid.</t>
  </si>
  <si>
    <t xml:space="preserve">Checks needing review</t>
  </si>
  <si>
    <t xml:space="preserve">Expected Guests</t>
  </si>
  <si>
    <t xml:space="preserve">Yes counts, plus invited counts for Pending.</t>
  </si>
  <si>
    <t xml:space="preserve">Cost per Guest</t>
  </si>
  <si>
    <t xml:space="preserve">Forecast cost divided by expected guests.</t>
  </si>
  <si>
    <t xml:space="preserve">Next Payment Due</t>
  </si>
  <si>
    <t xml:space="preserve">Earliest unpaid due date on Vendors.</t>
  </si>
  <si>
    <t xml:space="preserve">Due in Next 30 Days</t>
  </si>
  <si>
    <t xml:space="preserve">Vendor payments due within 30 days, including overdue.</t>
  </si>
  <si>
    <t xml:space="preserve">Days to Go</t>
  </si>
  <si>
    <t xml:space="preserve">Days from today until the wedding.</t>
  </si>
  <si>
    <t xml:space="preserve">WORKBOOK NAVIGATION</t>
  </si>
  <si>
    <t xml:space="preserve">BUDGET BY CATEGORY</t>
  </si>
  <si>
    <t xml:space="preserve">Sheet (click to open)</t>
  </si>
  <si>
    <t xml:space="preserve">What it's for</t>
  </si>
  <si>
    <t xml:space="preserve">Category</t>
  </si>
  <si>
    <t xml:space="preserve">Estimated</t>
  </si>
  <si>
    <t xml:space="preserve">Forecast</t>
  </si>
  <si>
    <t xml:space="preserve">Budget</t>
  </si>
  <si>
    <t xml:space="preserve">Estimated, actual and paid costs.</t>
  </si>
  <si>
    <t xml:space="preserve">Vendors</t>
  </si>
  <si>
    <t xml:space="preserve">Contacts, deposits and due dates.</t>
  </si>
  <si>
    <t xml:space="preserve">Guests</t>
  </si>
  <si>
    <t xml:space="preserve">Invites, RSVPs, meals and tables.</t>
  </si>
  <si>
    <t xml:space="preserve">Lists</t>
  </si>
  <si>
    <t xml:space="preserve">Edit categories and dropdown values.</t>
  </si>
  <si>
    <t xml:space="preserve">Checks</t>
  </si>
  <si>
    <t xml:space="preserve">Review budget and deadline flags.</t>
  </si>
  <si>
    <t xml:space="preserve">One row per cost. Type the estimate first, then the actual price once you sign a contract, and what you have paid.</t>
  </si>
  <si>
    <t xml:space="preserve">Item</t>
  </si>
  <si>
    <t xml:space="preserve">Actual</t>
  </si>
  <si>
    <t xml:space="preserve">Paid</t>
  </si>
  <si>
    <t xml:space="preserve">Still Owed</t>
  </si>
  <si>
    <t xml:space="preserve">Variance</t>
  </si>
  <si>
    <t xml:space="preserve">Venue</t>
  </si>
  <si>
    <t xml:space="preserve">Reception venue rental</t>
  </si>
  <si>
    <t xml:space="preserve">Ceremony site fee</t>
  </si>
  <si>
    <t xml:space="preserve">Catering</t>
  </si>
  <si>
    <t xml:space="preserve">Dinner for 80 guests</t>
  </si>
  <si>
    <t xml:space="preserve">Wedding cake</t>
  </si>
  <si>
    <t xml:space="preserve">Bar and drinks</t>
  </si>
  <si>
    <t xml:space="preserve">Bar package</t>
  </si>
  <si>
    <t xml:space="preserve">Photo and video</t>
  </si>
  <si>
    <t xml:space="preserve">Photographer</t>
  </si>
  <si>
    <t xml:space="preserve">Videographer</t>
  </si>
  <si>
    <t xml:space="preserve">Attire and beauty</t>
  </si>
  <si>
    <t xml:space="preserve">Dress and alterations</t>
  </si>
  <si>
    <t xml:space="preserve">Suit</t>
  </si>
  <si>
    <t xml:space="preserve">Hair and makeup</t>
  </si>
  <si>
    <t xml:space="preserve">Flowers and decor</t>
  </si>
  <si>
    <t xml:space="preserve">Flowers</t>
  </si>
  <si>
    <t xml:space="preserve">Table decor and rentals</t>
  </si>
  <si>
    <t xml:space="preserve">Music</t>
  </si>
  <si>
    <t xml:space="preserve">DJ</t>
  </si>
  <si>
    <t xml:space="preserve">Ceremony</t>
  </si>
  <si>
    <t xml:space="preserve">Officiant</t>
  </si>
  <si>
    <t xml:space="preserve">Stationery</t>
  </si>
  <si>
    <t xml:space="preserve">Invitations and postage</t>
  </si>
  <si>
    <t xml:space="preserve">Rings</t>
  </si>
  <si>
    <t xml:space="preserve">Wedding bands</t>
  </si>
  <si>
    <t xml:space="preserve">Transportation</t>
  </si>
  <si>
    <t xml:space="preserve">Guest shuttle</t>
  </si>
  <si>
    <t xml:space="preserve">Other</t>
  </si>
  <si>
    <t xml:space="preserve">Marriage license</t>
  </si>
  <si>
    <t xml:space="preserve">Favors</t>
  </si>
  <si>
    <t xml:space="preserve">Contacts and payment deadlines. Mark each payment Yes when it is paid; the next due date and status update on their own.</t>
  </si>
  <si>
    <t xml:space="preserve">Vendor</t>
  </si>
  <si>
    <t xml:space="preserve">Contact</t>
  </si>
  <si>
    <t xml:space="preserve">Phone</t>
  </si>
  <si>
    <t xml:space="preserve">Email</t>
  </si>
  <si>
    <t xml:space="preserve">Contract Total</t>
  </si>
  <si>
    <t xml:space="preserve">Deposit</t>
  </si>
  <si>
    <t xml:space="preserve">Deposit Due</t>
  </si>
  <si>
    <t xml:space="preserve">Deposit Paid</t>
  </si>
  <si>
    <t xml:space="preserve">Final Due</t>
  </si>
  <si>
    <t xml:space="preserve">Final Paid</t>
  </si>
  <si>
    <t xml:space="preserve">Next Due</t>
  </si>
  <si>
    <t xml:space="preserve">Next Amount</t>
  </si>
  <si>
    <t xml:space="preserve">Status</t>
  </si>
  <si>
    <t xml:space="preserve">Lakeview Hall</t>
  </si>
  <si>
    <t xml:space="preserve">Morgan Lee</t>
  </si>
  <si>
    <t xml:space="preserve">(555) 010-4471</t>
  </si>
  <si>
    <t xml:space="preserve">events@example.com</t>
  </si>
  <si>
    <t xml:space="preserve">Yes</t>
  </si>
  <si>
    <t xml:space="preserve">No</t>
  </si>
  <si>
    <t xml:space="preserve">Harvest Table Catering</t>
  </si>
  <si>
    <t xml:space="preserve">Priya Shah</t>
  </si>
  <si>
    <t xml:space="preserve">(555) 010-2283</t>
  </si>
  <si>
    <t xml:space="preserve">hello@example.com</t>
  </si>
  <si>
    <t xml:space="preserve">Sugar and Crumb Bakery</t>
  </si>
  <si>
    <t xml:space="preserve">Tom Reyes</t>
  </si>
  <si>
    <t xml:space="preserve">(555) 010-9930</t>
  </si>
  <si>
    <t xml:space="preserve">orders@example.com</t>
  </si>
  <si>
    <t xml:space="preserve">Bright Frame Studio</t>
  </si>
  <si>
    <t xml:space="preserve">Jess Park</t>
  </si>
  <si>
    <t xml:space="preserve">(555) 010-5512</t>
  </si>
  <si>
    <t xml:space="preserve">book@example.com</t>
  </si>
  <si>
    <t xml:space="preserve">Petal and Stem</t>
  </si>
  <si>
    <t xml:space="preserve">Ana Silva</t>
  </si>
  <si>
    <t xml:space="preserve">(555) 010-7714</t>
  </si>
  <si>
    <t xml:space="preserve">studio@example.com</t>
  </si>
  <si>
    <t xml:space="preserve">Spin City DJs</t>
  </si>
  <si>
    <t xml:space="preserve">Marcus Bell</t>
  </si>
  <si>
    <t xml:space="preserve">(555) 010-3348</t>
  </si>
  <si>
    <t xml:space="preserve">gigs@example.com</t>
  </si>
  <si>
    <t xml:space="preserve">Grace Okafor</t>
  </si>
  <si>
    <t xml:space="preserve">(555) 010-6620</t>
  </si>
  <si>
    <t xml:space="preserve">grace@example.com</t>
  </si>
  <si>
    <t xml:space="preserve">The White Door Bridal</t>
  </si>
  <si>
    <t xml:space="preserve">Store</t>
  </si>
  <si>
    <t xml:space="preserve">(555) 010-1187</t>
  </si>
  <si>
    <t xml:space="preserve">shop@example.com</t>
  </si>
  <si>
    <t xml:space="preserve">One row per household or party. Expected uses Attending once they say Yes, 0 for No, and the invited count while Pending.</t>
  </si>
  <si>
    <t xml:space="preserve">Guest or Party</t>
  </si>
  <si>
    <t xml:space="preserve">Side</t>
  </si>
  <si>
    <t xml:space="preserve">Invited</t>
  </si>
  <si>
    <t xml:space="preserve">RSVP</t>
  </si>
  <si>
    <t xml:space="preserve">Attending</t>
  </si>
  <si>
    <t xml:space="preserve">Expected</t>
  </si>
  <si>
    <t xml:space="preserve">Meal</t>
  </si>
  <si>
    <t xml:space="preserve">Table</t>
  </si>
  <si>
    <t xml:space="preserve">Kim family</t>
  </si>
  <si>
    <t xml:space="preserve">Partner A</t>
  </si>
  <si>
    <t xml:space="preserve">Chicken</t>
  </si>
  <si>
    <t xml:space="preserve">Patel family</t>
  </si>
  <si>
    <t xml:space="preserve">Partner B</t>
  </si>
  <si>
    <t xml:space="preserve">Fish</t>
  </si>
  <si>
    <t xml:space="preserve">Rivera family</t>
  </si>
  <si>
    <t xml:space="preserve">Vegetarian</t>
  </si>
  <si>
    <t xml:space="preserve">Jordan and Lee Chen</t>
  </si>
  <si>
    <t xml:space="preserve">Grandma Rose</t>
  </si>
  <si>
    <t xml:space="preserve">Okafor family</t>
  </si>
  <si>
    <t xml:space="preserve">Pending</t>
  </si>
  <si>
    <t xml:space="preserve">Nguyen family</t>
  </si>
  <si>
    <t xml:space="preserve">Sam Taylor and guest</t>
  </si>
  <si>
    <t xml:space="preserve">Maria Lopez</t>
  </si>
  <si>
    <t xml:space="preserve">Brooks family</t>
  </si>
  <si>
    <t xml:space="preserve">Aunt Helen and Uncle Ray</t>
  </si>
  <si>
    <t xml:space="preserve">Daniel Cho</t>
  </si>
  <si>
    <t xml:space="preserve">Ward family</t>
  </si>
  <si>
    <t xml:space="preserve">Sophie Martin and guest</t>
  </si>
  <si>
    <t xml:space="preserve">Ali Hassan</t>
  </si>
  <si>
    <t xml:space="preserve">Moreno family</t>
  </si>
  <si>
    <t xml:space="preserve">Emma and Liam Scott</t>
  </si>
  <si>
    <t xml:space="preserve">Coworkers: design team</t>
  </si>
  <si>
    <t xml:space="preserve">Shared</t>
  </si>
  <si>
    <t xml:space="preserve">College friends</t>
  </si>
  <si>
    <t xml:space="preserve">Tanaka family</t>
  </si>
  <si>
    <t xml:space="preserve">Priya and Dev Rao</t>
  </si>
  <si>
    <t xml:space="preserve">Book club</t>
  </si>
  <si>
    <t xml:space="preserve">Wilson family</t>
  </si>
  <si>
    <t xml:space="preserve">Neighbors: Fisher family</t>
  </si>
  <si>
    <t xml:space="preserve">Dropdown choices used across the workbook. Add, rename or remove items here and the dropdowns update.</t>
  </si>
  <si>
    <t xml:space="preserve">Categories</t>
  </si>
  <si>
    <t xml:space="preserve">Sides</t>
  </si>
  <si>
    <t xml:space="preserve">Meals</t>
  </si>
  <si>
    <t xml:space="preserve">Yes / No</t>
  </si>
  <si>
    <t xml:space="preserve">Kids meal</t>
  </si>
  <si>
    <t xml:space="preserve">The first 12 categories appear in the Budget by category table on Start Here. RSVP and Yes / No words are used by formulas, so keep them as they are.</t>
  </si>
  <si>
    <t xml:space="preserve">Quick review flags for money, deadlines and guests.</t>
  </si>
  <si>
    <t xml:space="preserve">Check</t>
  </si>
  <si>
    <t xml:space="preserve">Where to Fix</t>
  </si>
  <si>
    <t xml:space="preserve">Forecast cost is within your total budget</t>
  </si>
  <si>
    <t xml:space="preserve">Budget: compare Forecast with your total</t>
  </si>
  <si>
    <t xml:space="preserve">No vendor payments are overdue</t>
  </si>
  <si>
    <t xml:space="preserve">Vendors: filter Status to Overdue</t>
  </si>
  <si>
    <t xml:space="preserve">Every unpaid vendor has a due date</t>
  </si>
  <si>
    <t xml:space="preserve">Vendors: Deposit Due or Final Due</t>
  </si>
  <si>
    <t xml:space="preserve">Nothing is overpaid (Still Owed is not negative)</t>
  </si>
  <si>
    <t xml:space="preserve">Budget: Paid / Vendors: Deposit</t>
  </si>
  <si>
    <t xml:space="preserve">Every budget line has a category</t>
  </si>
  <si>
    <t xml:space="preserve">Budget: Category</t>
  </si>
  <si>
    <t xml:space="preserve">Attending is not more than invited</t>
  </si>
  <si>
    <t xml:space="preserve">Guests: Attending</t>
  </si>
  <si>
    <t xml:space="preserve">Wedding date and total budget are filled in</t>
  </si>
  <si>
    <t xml:space="preserve">Start Here: B6 and B7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</si>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</sst>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\$#,##0;[RED]&quot;-$&quot;#,##0;\–"/>
    <numFmt numFmtId="167" formatCode="0"/>
    <numFmt numFmtId="168" formatCode="#,##0"/>
    <numFmt numFmtId="169" formatCode="\$#,##0"/>
    <numFmt numFmtId="170" formatCode="\$#,##0.00;[RED]&quot;-$&quot;#,##0.00;\–"/>
  </numFmts>
  <fonts count="2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F3F4F6"/>
      </patternFill>
    </fill>
    <fill>
      <patternFill patternType="solid">
        <fgColor rgb="FFFFF7ED"/>
        <bgColor rgb="FFF4F7F6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F1D7B0"/>
      </left>
      <right style="thin">
        <color rgb="FFF1D7B0"/>
      </right>
      <top style="thin">
        <color rgb="FFF1D7B0"/>
      </top>
      <bottom style="thin">
        <color rgb="FFF1D7B0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3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3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0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6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19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3" fillId="5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9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3" fillId="5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6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ont>
        <color rgb="FF991B1B"/>
      </font>
      <fill>
        <patternFill>
          <bgColor rgb="FFFEE2E2"/>
        </patternFill>
      </fill>
    </dxf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991B1B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color rgb="FF991B1B"/>
      </font>
    </dxf>
    <dxf>
      <fill>
        <patternFill patternType="solid">
          <fgColor rgb="FFF3F4F6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  <dxf>
      <font>
        <b val="1"/>
        <color rgb="FF6B7280"/>
      </font>
      <fill>
        <patternFill>
          <bgColor rgb="FFF3F4F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78787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F3F4F6"/>
      <rgbColor rgb="FFA7DCC1"/>
      <rgbColor rgb="FFFEE2E2"/>
      <rgbColor rgb="FFE5E7EB"/>
      <rgbColor rgb="FFF1D7B0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"Estimated"</c:f>
              <c:strCache>
                <c:ptCount val="1"/>
                <c:pt idx="0">
                  <c:v>Estimated</c:v>
                </c:pt>
              </c:strCache>
            </c:strRef>
          </c:tx>
          <c:spPr>
            <a:solidFill>
              <a:srgbClr val="177a5a"/>
            </a:solidFill>
            <a:ln w="9360">
              <a:solidFill>
                <a:srgbClr val="177a5a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Here'!$E$20:$E$31</c:f>
              <c:strCache>
                <c:ptCount val="12"/>
                <c:pt idx="0">
                  <c:v>Venue</c:v>
                </c:pt>
                <c:pt idx="1">
                  <c:v>Catering</c:v>
                </c:pt>
                <c:pt idx="2">
                  <c:v>Bar and drinks</c:v>
                </c:pt>
                <c:pt idx="3">
                  <c:v>Photo and video</c:v>
                </c:pt>
                <c:pt idx="4">
                  <c:v>Attire and beauty</c:v>
                </c:pt>
                <c:pt idx="5">
                  <c:v>Flowers and decor</c:v>
                </c:pt>
                <c:pt idx="6">
                  <c:v>Music</c:v>
                </c:pt>
                <c:pt idx="7">
                  <c:v>Ceremony</c:v>
                </c:pt>
                <c:pt idx="8">
                  <c:v>Stationery</c:v>
                </c:pt>
                <c:pt idx="9">
                  <c:v>Rings</c:v>
                </c:pt>
                <c:pt idx="10">
                  <c:v>Transportation</c:v>
                </c:pt>
                <c:pt idx="11">
                  <c:v>Other</c:v>
                </c:pt>
              </c:strCache>
            </c:strRef>
          </c:cat>
          <c:val>
            <c:numRef>
              <c:f>'Start Here'!$G$20:$G$31</c:f>
              <c:numCache>
                <c:formatCode>\$#,##0;[RED]"-$"#,##0;\–</c:formatCode>
                <c:ptCount val="12"/>
                <c:pt idx="0">
                  <c:v>7300</c:v>
                </c:pt>
                <c:pt idx="1">
                  <c:v>9650</c:v>
                </c:pt>
                <c:pt idx="2">
                  <c:v>2800</c:v>
                </c:pt>
                <c:pt idx="3">
                  <c:v>5000</c:v>
                </c:pt>
                <c:pt idx="4">
                  <c:v>2900</c:v>
                </c:pt>
                <c:pt idx="5">
                  <c:v>2700</c:v>
                </c:pt>
                <c:pt idx="6">
                  <c:v>1400</c:v>
                </c:pt>
                <c:pt idx="7">
                  <c:v>400</c:v>
                </c:pt>
                <c:pt idx="8">
                  <c:v>500</c:v>
                </c:pt>
                <c:pt idx="9">
                  <c:v>1500</c:v>
                </c:pt>
                <c:pt idx="10">
                  <c:v>600</c:v>
                </c:pt>
                <c:pt idx="11">
                  <c:v>415</c:v>
                </c:pt>
              </c:numCache>
            </c:numRef>
          </c:val>
        </c:ser>
        <c:ser>
          <c:idx val="1"/>
          <c:order val="1"/>
          <c:tx>
            <c:strRef>
              <c:f>"Forecast"</c:f>
              <c:strCache>
                <c:ptCount val="1"/>
                <c:pt idx="0">
                  <c:v>Forecast</c:v>
                </c:pt>
              </c:strCache>
            </c:strRef>
          </c:tx>
          <c:spPr>
            <a:solidFill>
              <a:srgbClr val="a7dcc1"/>
            </a:solidFill>
            <a:ln w="9360">
              <a:solidFill>
                <a:srgbClr val="a7dcc1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Here'!$E$20:$E$31</c:f>
              <c:strCache>
                <c:ptCount val="12"/>
                <c:pt idx="0">
                  <c:v>Venue</c:v>
                </c:pt>
                <c:pt idx="1">
                  <c:v>Catering</c:v>
                </c:pt>
                <c:pt idx="2">
                  <c:v>Bar and drinks</c:v>
                </c:pt>
                <c:pt idx="3">
                  <c:v>Photo and video</c:v>
                </c:pt>
                <c:pt idx="4">
                  <c:v>Attire and beauty</c:v>
                </c:pt>
                <c:pt idx="5">
                  <c:v>Flowers and decor</c:v>
                </c:pt>
                <c:pt idx="6">
                  <c:v>Music</c:v>
                </c:pt>
                <c:pt idx="7">
                  <c:v>Ceremony</c:v>
                </c:pt>
                <c:pt idx="8">
                  <c:v>Stationery</c:v>
                </c:pt>
                <c:pt idx="9">
                  <c:v>Rings</c:v>
                </c:pt>
                <c:pt idx="10">
                  <c:v>Transportation</c:v>
                </c:pt>
                <c:pt idx="11">
                  <c:v>Other</c:v>
                </c:pt>
              </c:strCache>
            </c:strRef>
          </c:cat>
          <c:val>
            <c:numRef>
              <c:f>'Start Here'!$H$20:$H$31</c:f>
              <c:numCache>
                <c:formatCode>\$#,##0;[RED]"-$"#,##0;\–</c:formatCode>
                <c:ptCount val="12"/>
                <c:pt idx="0">
                  <c:v>7600</c:v>
                </c:pt>
                <c:pt idx="1">
                  <c:v>9950</c:v>
                </c:pt>
                <c:pt idx="2">
                  <c:v>2800</c:v>
                </c:pt>
                <c:pt idx="3">
                  <c:v>4800</c:v>
                </c:pt>
                <c:pt idx="4">
                  <c:v>2670</c:v>
                </c:pt>
                <c:pt idx="5">
                  <c:v>3000</c:v>
                </c:pt>
                <c:pt idx="6">
                  <c:v>1400</c:v>
                </c:pt>
                <c:pt idx="7">
                  <c:v>450</c:v>
                </c:pt>
                <c:pt idx="8">
                  <c:v>460</c:v>
                </c:pt>
                <c:pt idx="9">
                  <c:v>1380</c:v>
                </c:pt>
                <c:pt idx="10">
                  <c:v>600</c:v>
                </c:pt>
                <c:pt idx="11">
                  <c:v>415</c:v>
                </c:pt>
              </c:numCache>
            </c:numRef>
          </c:val>
        </c:ser>
        <c:gapWidth val="60"/>
        <c:overlap val="0"/>
        <c:axId val="47718948"/>
        <c:axId val="96176014"/>
      </c:barChart>
      <c:catAx>
        <c:axId val="4771894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176014"/>
        <c:crosses val="autoZero"/>
        <c:auto val="1"/>
        <c:lblAlgn val="ctr"/>
        <c:lblOffset val="100"/>
        <c:noMultiLvlLbl val="0"/>
      </c:catAx>
      <c:valAx>
        <c:axId val="96176014"/>
        <c:scaling>
          <c:orientation val="minMax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71894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32</xdr:row>
      <xdr:rowOff>0</xdr:rowOff>
    </xdr:from>
    <xdr:to>
      <xdr:col>8</xdr:col>
      <xdr:colOff>411480</xdr:colOff>
      <xdr:row>50</xdr:row>
      <xdr:rowOff>170640</xdr:rowOff>
    </xdr:to>
    <xdr:graphicFrame>
      <xdr:nvGraphicFramePr>
        <xdr:cNvPr id="0" name="Chart 1"/>
        <xdr:cNvGraphicFramePr/>
      </xdr:nvGraphicFramePr>
      <xdr:xfrm>
        <a:off x="6555240" y="9306000"/>
        <a:ext cx="44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BudgetTable" displayName="BudgetTable" ref="A4:I84" headerRowCount="1" totalsRowCount="0" totalsRowShown="0">
  <autoFilter ref="A4:I84"/>
  <tableColumns count="9">
    <tableColumn id="1" name="Category"/>
    <tableColumn id="2" name="Item"/>
    <tableColumn id="3" name="Estimated"/>
    <tableColumn id="4" name="Actual"/>
    <tableColumn id="5" name="Forecast"/>
    <tableColumn id="6" name="Paid"/>
    <tableColumn id="7" name="Still Owed"/>
    <tableColumn id="8" name="Variance"/>
    <tableColumn id="9" name="Notes"/>
  </tableColumns>
</table>
</file>

<file path=xl/tables/table2.xml><?xml version="1.0" encoding="utf-8"?>
<table xmlns="http://schemas.openxmlformats.org/spreadsheetml/2006/main" id="2" name="GuestsTable" displayName="GuestsTable" ref="A4:I204" headerRowCount="1" totalsRowCount="0" totalsRowShown="0">
  <autoFilter ref="A4:I204"/>
  <tableColumns count="9">
    <tableColumn id="1" name="Guest or Party"/>
    <tableColumn id="2" name="Side"/>
    <tableColumn id="3" name="Invited"/>
    <tableColumn id="4" name="RSVP"/>
    <tableColumn id="5" name="Attending"/>
    <tableColumn id="6" name="Expected"/>
    <tableColumn id="7" name="Meal"/>
    <tableColumn id="8" name="Table"/>
    <tableColumn id="9" name="Notes"/>
  </tableColumns>
</table>
</file>

<file path=xl/tables/table3.xml><?xml version="1.0" encoding="utf-8"?>
<table xmlns="http://schemas.openxmlformats.org/spreadsheetml/2006/main" id="3" name="VendorsTable" displayName="VendorsTable" ref="A4:Q44" headerRowCount="1" totalsRowCount="0" totalsRowShown="0">
  <autoFilter ref="A4:Q44"/>
  <tableColumns count="17">
    <tableColumn id="1" name="Vendor"/>
    <tableColumn id="2" name="Category"/>
    <tableColumn id="3" name="Contact"/>
    <tableColumn id="4" name="Phone"/>
    <tableColumn id="5" name="Email"/>
    <tableColumn id="6" name="Contract Total"/>
    <tableColumn id="7" name="Deposit"/>
    <tableColumn id="8" name="Deposit Due"/>
    <tableColumn id="9" name="Deposit Paid"/>
    <tableColumn id="10" name="Final Due"/>
    <tableColumn id="11" name="Final Paid"/>
    <tableColumn id="12" name="Paid"/>
    <tableColumn id="13" name="Still Owed"/>
    <tableColumn id="14" name="Next Due"/>
    <tableColumn id="15" name="Next Amount"/>
    <tableColumn id="16" name="Status"/>
    <tableColumn id="17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wedding-budget-planner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H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9.75" hidden="false" customHeight="true" outlineLevel="0" collapsed="false"/>
    <row r="4" customFormat="false" ht="21.75" hidden="false" customHeight="true" outlineLevel="0" collapsed="false">
      <c r="A4" s="4" t="s">
        <v>2</v>
      </c>
      <c r="B4" s="5"/>
      <c r="C4" s="5"/>
      <c r="E4" s="4" t="s">
        <v>3</v>
      </c>
      <c r="F4" s="5"/>
      <c r="G4" s="5"/>
      <c r="H4" s="5"/>
    </row>
    <row r="5" customFormat="false" ht="15" hidden="false" customHeight="true" outlineLevel="0" collapsed="false">
      <c r="A5" s="6" t="s">
        <v>4</v>
      </c>
      <c r="B5" s="7" t="s">
        <v>5</v>
      </c>
      <c r="C5" s="6" t="s">
        <v>6</v>
      </c>
    </row>
    <row r="6" customFormat="false" ht="30" hidden="false" customHeight="true" outlineLevel="0" collapsed="false">
      <c r="A6" s="8" t="s">
        <v>7</v>
      </c>
      <c r="B6" s="9" t="n">
        <v>46550</v>
      </c>
      <c r="C6" s="10" t="s">
        <v>8</v>
      </c>
      <c r="E6" s="11"/>
      <c r="F6" s="12" t="s">
        <v>9</v>
      </c>
      <c r="G6" s="12"/>
      <c r="H6" s="12"/>
    </row>
    <row r="7" customFormat="false" ht="30" hidden="false" customHeight="true" outlineLevel="0" collapsed="false">
      <c r="A7" s="8" t="s">
        <v>10</v>
      </c>
      <c r="B7" s="13" t="n">
        <v>36000</v>
      </c>
      <c r="C7" s="10" t="s">
        <v>11</v>
      </c>
      <c r="E7" s="14"/>
      <c r="F7" s="12" t="s">
        <v>12</v>
      </c>
      <c r="G7" s="12"/>
      <c r="H7" s="12"/>
    </row>
    <row r="8" customFormat="false" ht="30" hidden="false" customHeight="true" outlineLevel="0" collapsed="false">
      <c r="A8" s="8" t="s">
        <v>13</v>
      </c>
      <c r="B8" s="15" t="n">
        <f aca="false">SUM(Budget!$E$5:$E$84)</f>
        <v>35525</v>
      </c>
      <c r="C8" s="10" t="s">
        <v>14</v>
      </c>
      <c r="E8" s="16" t="s">
        <v>15</v>
      </c>
      <c r="F8" s="12" t="s">
        <v>16</v>
      </c>
      <c r="G8" s="12"/>
      <c r="H8" s="12"/>
    </row>
    <row r="9" customFormat="false" ht="30" hidden="false" customHeight="true" outlineLevel="0" collapsed="false">
      <c r="A9" s="8" t="s">
        <v>17</v>
      </c>
      <c r="B9" s="15" t="n">
        <f aca="false">B7-B8</f>
        <v>475</v>
      </c>
      <c r="C9" s="10" t="s">
        <v>18</v>
      </c>
      <c r="E9" s="17" t="s">
        <v>19</v>
      </c>
      <c r="F9" s="12" t="s">
        <v>20</v>
      </c>
      <c r="G9" s="12"/>
      <c r="H9" s="12"/>
    </row>
    <row r="10" customFormat="false" ht="30" hidden="false" customHeight="true" outlineLevel="0" collapsed="false">
      <c r="A10" s="8" t="s">
        <v>21</v>
      </c>
      <c r="B10" s="15" t="n">
        <f aca="false">SUM(Budget!$F$5:$F$84)</f>
        <v>13625</v>
      </c>
      <c r="C10" s="10" t="s">
        <v>22</v>
      </c>
      <c r="E10" s="18" t="s">
        <v>23</v>
      </c>
      <c r="F10" s="19" t="s">
        <v>24</v>
      </c>
      <c r="G10" s="19"/>
      <c r="H10" s="19"/>
    </row>
    <row r="11" customFormat="false" ht="30" hidden="false" customHeight="true" outlineLevel="0" collapsed="false">
      <c r="A11" s="8" t="s">
        <v>25</v>
      </c>
      <c r="B11" s="15" t="n">
        <f aca="false">B8-B10</f>
        <v>21900</v>
      </c>
      <c r="C11" s="10" t="s">
        <v>26</v>
      </c>
      <c r="F11" s="20" t="s">
        <v>27</v>
      </c>
      <c r="G11" s="21" t="n">
        <f aca="false">COUNTIF(Checks!$B$5:$B$11,"Review")</f>
        <v>0</v>
      </c>
      <c r="H11" s="22" t="str">
        <f aca="false">IF(G11=0,"All clear","Open the Checks tab")</f>
        <v>All clear</v>
      </c>
    </row>
    <row r="12" customFormat="false" ht="30" hidden="false" customHeight="true" outlineLevel="0" collapsed="false">
      <c r="A12" s="8" t="s">
        <v>28</v>
      </c>
      <c r="B12" s="23" t="n">
        <f aca="false">SUM(Guests!$F$5:$F$204)</f>
        <v>75</v>
      </c>
      <c r="C12" s="10" t="s">
        <v>29</v>
      </c>
    </row>
    <row r="13" customFormat="false" ht="30" hidden="false" customHeight="true" outlineLevel="0" collapsed="false">
      <c r="A13" s="8" t="s">
        <v>30</v>
      </c>
      <c r="B13" s="15" t="n">
        <f aca="false">IFERROR(B8/B12,0)</f>
        <v>473.666666666667</v>
      </c>
      <c r="C13" s="10" t="s">
        <v>31</v>
      </c>
    </row>
    <row r="14" customFormat="false" ht="30" hidden="false" customHeight="true" outlineLevel="0" collapsed="false">
      <c r="A14" s="8" t="s">
        <v>32</v>
      </c>
      <c r="B14" s="24" t="n">
        <f aca="false">IF(COUNT(Vendors!$N$5:$N$44)=0,"",MIN(Vendors!$N$5:$N$44))</f>
        <v>46331</v>
      </c>
      <c r="C14" s="10" t="s">
        <v>33</v>
      </c>
    </row>
    <row r="15" customFormat="false" ht="30" hidden="false" customHeight="true" outlineLevel="0" collapsed="false">
      <c r="A15" s="8" t="s">
        <v>34</v>
      </c>
      <c r="B15" s="15" t="n">
        <f aca="true">SUMIFS(Vendors!$O$5:$O$44,Vendors!$N$5:$N$44,"&lt;="&amp;(TODAY()+30),Vendors!$N$5:$N$44,"&gt;0")</f>
        <v>500</v>
      </c>
      <c r="C15" s="10" t="s">
        <v>35</v>
      </c>
    </row>
    <row r="16" customFormat="false" ht="30" hidden="false" customHeight="true" outlineLevel="0" collapsed="false">
      <c r="A16" s="8" t="s">
        <v>36</v>
      </c>
      <c r="B16" s="23" t="n">
        <f aca="true">IF(ISNUMBER(B6),MAX(0,B6-TODAY()),"")</f>
        <v>227</v>
      </c>
      <c r="C16" s="10" t="s">
        <v>37</v>
      </c>
    </row>
    <row r="17" customFormat="false" ht="15" hidden="false" customHeight="true" outlineLevel="0" collapsed="false"/>
    <row r="18" customFormat="false" ht="21.75" hidden="false" customHeight="true" outlineLevel="0" collapsed="false">
      <c r="A18" s="4" t="s">
        <v>38</v>
      </c>
      <c r="B18" s="5"/>
      <c r="C18" s="5"/>
      <c r="E18" s="4" t="s">
        <v>39</v>
      </c>
      <c r="F18" s="5"/>
      <c r="G18" s="5"/>
      <c r="H18" s="5"/>
    </row>
    <row r="19" customFormat="false" ht="15" hidden="false" customHeight="false" outlineLevel="0" collapsed="false">
      <c r="A19" s="6" t="s">
        <v>40</v>
      </c>
      <c r="B19" s="6" t="s">
        <v>41</v>
      </c>
      <c r="E19" s="6" t="s">
        <v>42</v>
      </c>
      <c r="G19" s="7" t="s">
        <v>43</v>
      </c>
      <c r="H19" s="7" t="s">
        <v>44</v>
      </c>
    </row>
    <row r="20" customFormat="false" ht="19.5" hidden="false" customHeight="true" outlineLevel="0" collapsed="false">
      <c r="A20" s="25" t="s">
        <v>45</v>
      </c>
      <c r="B20" s="26" t="s">
        <v>46</v>
      </c>
      <c r="C20" s="26"/>
      <c r="E20" s="26" t="str">
        <f aca="false">IF(Lists!$A$5="","",Lists!$A$5)</f>
        <v>Venue</v>
      </c>
      <c r="F20" s="26"/>
      <c r="G20" s="27" t="n">
        <f aca="false">IF(E20="","",SUMIFS(Budget!$C$5:$C$84,Budget!$A$5:$A$84,E20))</f>
        <v>7300</v>
      </c>
      <c r="H20" s="27" t="n">
        <f aca="false">IF(E20="","",SUMIFS(Budget!$E$5:$E$84,Budget!$A$5:$A$84,E20))</f>
        <v>7600</v>
      </c>
    </row>
    <row r="21" customFormat="false" ht="19.5" hidden="false" customHeight="true" outlineLevel="0" collapsed="false">
      <c r="A21" s="25" t="s">
        <v>47</v>
      </c>
      <c r="B21" s="26" t="s">
        <v>48</v>
      </c>
      <c r="C21" s="26"/>
      <c r="E21" s="26" t="str">
        <f aca="false">IF(Lists!$A$6="","",Lists!$A$6)</f>
        <v>Catering</v>
      </c>
      <c r="F21" s="26"/>
      <c r="G21" s="27" t="n">
        <f aca="false">IF(E21="","",SUMIFS(Budget!$C$5:$C$84,Budget!$A$5:$A$84,E21))</f>
        <v>9650</v>
      </c>
      <c r="H21" s="27" t="n">
        <f aca="false">IF(E21="","",SUMIFS(Budget!$E$5:$E$84,Budget!$A$5:$A$84,E21))</f>
        <v>9950</v>
      </c>
    </row>
    <row r="22" customFormat="false" ht="19.5" hidden="false" customHeight="true" outlineLevel="0" collapsed="false">
      <c r="A22" s="25" t="s">
        <v>49</v>
      </c>
      <c r="B22" s="26" t="s">
        <v>50</v>
      </c>
      <c r="C22" s="26"/>
      <c r="E22" s="26" t="str">
        <f aca="false">IF(Lists!$A$7="","",Lists!$A$7)</f>
        <v>Bar and drinks</v>
      </c>
      <c r="F22" s="26"/>
      <c r="G22" s="27" t="n">
        <f aca="false">IF(E22="","",SUMIFS(Budget!$C$5:$C$84,Budget!$A$5:$A$84,E22))</f>
        <v>2800</v>
      </c>
      <c r="H22" s="27" t="n">
        <f aca="false">IF(E22="","",SUMIFS(Budget!$E$5:$E$84,Budget!$A$5:$A$84,E22))</f>
        <v>2800</v>
      </c>
    </row>
    <row r="23" customFormat="false" ht="19.5" hidden="false" customHeight="true" outlineLevel="0" collapsed="false">
      <c r="A23" s="25" t="s">
        <v>51</v>
      </c>
      <c r="B23" s="26" t="s">
        <v>52</v>
      </c>
      <c r="C23" s="26"/>
      <c r="E23" s="26" t="str">
        <f aca="false">IF(Lists!$A$8="","",Lists!$A$8)</f>
        <v>Photo and video</v>
      </c>
      <c r="F23" s="26"/>
      <c r="G23" s="27" t="n">
        <f aca="false">IF(E23="","",SUMIFS(Budget!$C$5:$C$84,Budget!$A$5:$A$84,E23))</f>
        <v>5000</v>
      </c>
      <c r="H23" s="27" t="n">
        <f aca="false">IF(E23="","",SUMIFS(Budget!$E$5:$E$84,Budget!$A$5:$A$84,E23))</f>
        <v>4800</v>
      </c>
    </row>
    <row r="24" customFormat="false" ht="19.5" hidden="false" customHeight="true" outlineLevel="0" collapsed="false">
      <c r="A24" s="25" t="s">
        <v>53</v>
      </c>
      <c r="B24" s="26" t="s">
        <v>54</v>
      </c>
      <c r="C24" s="26"/>
      <c r="E24" s="26" t="str">
        <f aca="false">IF(Lists!$A$9="","",Lists!$A$9)</f>
        <v>Attire and beauty</v>
      </c>
      <c r="F24" s="26"/>
      <c r="G24" s="27" t="n">
        <f aca="false">IF(E24="","",SUMIFS(Budget!$C$5:$C$84,Budget!$A$5:$A$84,E24))</f>
        <v>2900</v>
      </c>
      <c r="H24" s="27" t="n">
        <f aca="false">IF(E24="","",SUMIFS(Budget!$E$5:$E$84,Budget!$A$5:$A$84,E24))</f>
        <v>2670</v>
      </c>
    </row>
    <row r="25" customFormat="false" ht="19.5" hidden="false" customHeight="true" outlineLevel="0" collapsed="false">
      <c r="E25" s="26" t="str">
        <f aca="false">IF(Lists!$A$10="","",Lists!$A$10)</f>
        <v>Flowers and decor</v>
      </c>
      <c r="F25" s="26"/>
      <c r="G25" s="27" t="n">
        <f aca="false">IF(E25="","",SUMIFS(Budget!$C$5:$C$84,Budget!$A$5:$A$84,E25))</f>
        <v>2700</v>
      </c>
      <c r="H25" s="27" t="n">
        <f aca="false">IF(E25="","",SUMIFS(Budget!$E$5:$E$84,Budget!$A$5:$A$84,E25))</f>
        <v>3000</v>
      </c>
    </row>
    <row r="26" customFormat="false" ht="19.5" hidden="false" customHeight="true" outlineLevel="0" collapsed="false">
      <c r="E26" s="26" t="str">
        <f aca="false">IF(Lists!$A$11="","",Lists!$A$11)</f>
        <v>Music</v>
      </c>
      <c r="F26" s="26"/>
      <c r="G26" s="27" t="n">
        <f aca="false">IF(E26="","",SUMIFS(Budget!$C$5:$C$84,Budget!$A$5:$A$84,E26))</f>
        <v>1400</v>
      </c>
      <c r="H26" s="27" t="n">
        <f aca="false">IF(E26="","",SUMIFS(Budget!$E$5:$E$84,Budget!$A$5:$A$84,E26))</f>
        <v>1400</v>
      </c>
    </row>
    <row r="27" customFormat="false" ht="19.5" hidden="false" customHeight="true" outlineLevel="0" collapsed="false">
      <c r="E27" s="26" t="str">
        <f aca="false">IF(Lists!$A$12="","",Lists!$A$12)</f>
        <v>Ceremony</v>
      </c>
      <c r="F27" s="26"/>
      <c r="G27" s="27" t="n">
        <f aca="false">IF(E27="","",SUMIFS(Budget!$C$5:$C$84,Budget!$A$5:$A$84,E27))</f>
        <v>400</v>
      </c>
      <c r="H27" s="27" t="n">
        <f aca="false">IF(E27="","",SUMIFS(Budget!$E$5:$E$84,Budget!$A$5:$A$84,E27))</f>
        <v>450</v>
      </c>
    </row>
    <row r="28" customFormat="false" ht="19.5" hidden="false" customHeight="true" outlineLevel="0" collapsed="false">
      <c r="E28" s="26" t="str">
        <f aca="false">IF(Lists!$A$13="","",Lists!$A$13)</f>
        <v>Stationery</v>
      </c>
      <c r="F28" s="26"/>
      <c r="G28" s="27" t="n">
        <f aca="false">IF(E28="","",SUMIFS(Budget!$C$5:$C$84,Budget!$A$5:$A$84,E28))</f>
        <v>500</v>
      </c>
      <c r="H28" s="27" t="n">
        <f aca="false">IF(E28="","",SUMIFS(Budget!$E$5:$E$84,Budget!$A$5:$A$84,E28))</f>
        <v>460</v>
      </c>
    </row>
    <row r="29" customFormat="false" ht="19.5" hidden="false" customHeight="true" outlineLevel="0" collapsed="false">
      <c r="E29" s="26" t="str">
        <f aca="false">IF(Lists!$A$14="","",Lists!$A$14)</f>
        <v>Rings</v>
      </c>
      <c r="F29" s="26"/>
      <c r="G29" s="27" t="n">
        <f aca="false">IF(E29="","",SUMIFS(Budget!$C$5:$C$84,Budget!$A$5:$A$84,E29))</f>
        <v>1500</v>
      </c>
      <c r="H29" s="27" t="n">
        <f aca="false">IF(E29="","",SUMIFS(Budget!$E$5:$E$84,Budget!$A$5:$A$84,E29))</f>
        <v>1380</v>
      </c>
    </row>
    <row r="30" customFormat="false" ht="19.5" hidden="false" customHeight="true" outlineLevel="0" collapsed="false">
      <c r="E30" s="26" t="str">
        <f aca="false">IF(Lists!$A$15="","",Lists!$A$15)</f>
        <v>Transportation</v>
      </c>
      <c r="F30" s="26"/>
      <c r="G30" s="27" t="n">
        <f aca="false">IF(E30="","",SUMIFS(Budget!$C$5:$C$84,Budget!$A$5:$A$84,E30))</f>
        <v>600</v>
      </c>
      <c r="H30" s="27" t="n">
        <f aca="false">IF(E30="","",SUMIFS(Budget!$E$5:$E$84,Budget!$A$5:$A$84,E30))</f>
        <v>600</v>
      </c>
    </row>
    <row r="31" customFormat="false" ht="19.5" hidden="false" customHeight="true" outlineLevel="0" collapsed="false">
      <c r="E31" s="26" t="str">
        <f aca="false">IF(Lists!$A$16="","",Lists!$A$16)</f>
        <v>Other</v>
      </c>
      <c r="F31" s="26"/>
      <c r="G31" s="27" t="n">
        <f aca="false">IF(E31="","",SUMIFS(Budget!$C$5:$C$84,Budget!$A$5:$A$84,E31))</f>
        <v>415</v>
      </c>
      <c r="H31" s="27" t="n">
        <f aca="false">IF(E31="","",SUMIFS(Budget!$E$5:$E$84,Budget!$A$5:$A$84,E31))</f>
        <v>415</v>
      </c>
    </row>
  </sheetData>
  <mergeCells count="23">
    <mergeCell ref="A2:H2"/>
    <mergeCell ref="F6:H6"/>
    <mergeCell ref="F7:H7"/>
    <mergeCell ref="F8:H8"/>
    <mergeCell ref="F9:H9"/>
    <mergeCell ref="F10:H10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E25:F25"/>
    <mergeCell ref="E26:F26"/>
    <mergeCell ref="E27:F27"/>
    <mergeCell ref="E28:F28"/>
    <mergeCell ref="E29:F29"/>
    <mergeCell ref="E30:F30"/>
    <mergeCell ref="E31:F31"/>
  </mergeCells>
  <conditionalFormatting sqref="B9">
    <cfRule type="expression" priority="2" aboveAverage="0" equalAverage="0" bottom="0" percent="0" rank="0" text="" dxfId="0">
      <formula>B9&lt;0</formula>
    </cfRule>
  </conditionalFormatting>
  <dataValidations count="2">
    <dataValidation allowBlank="true" error="Enter a date, for example 2027-06-12." errorStyle="stop" errorTitle="Check this value" operator="greaterThan" showDropDown="false" showErrorMessage="true" showInputMessage="false" sqref="B6" type="date">
      <formula1>36526</formula1>
      <formula2>0</formula2>
    </dataValidation>
    <dataValidation allowBlank="true" error="Enter an amount." errorStyle="stop" errorTitle="Check this value" operator="greaterThanOrEqual" showDropDown="false" showErrorMessage="true" showInputMessage="false" sqref="B7" type="decimal">
      <formula1>0</formula1>
      <formula2>0</formula2>
    </dataValidation>
  </dataValidations>
  <hyperlinks>
    <hyperlink ref="F10" r:id="rId1" display="Step-by-step guide: arumsoft.com/resources"/>
    <hyperlink ref="F11" location="'Checks'!A1" display="Checks needing review"/>
    <hyperlink ref="A20" location="'Budget'!A1" display="Budget"/>
    <hyperlink ref="A21" location="'Vendors'!A1" display="Vendors"/>
    <hyperlink ref="A22" location="'Guests'!A1" display="Guests"/>
    <hyperlink ref="A23" location="'Lists'!A1" display="Lists"/>
    <hyperlink ref="A24" location="'Checks'!A1" display="Checks"/>
  </hyperlink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I8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0"/>
    <col collapsed="false" customWidth="true" hidden="false" outlineLevel="0" max="8" min="3" style="0" width="14"/>
    <col collapsed="false" customWidth="true" hidden="false" outlineLevel="0" max="9" min="9" style="0" width="30"/>
  </cols>
  <sheetData>
    <row r="1" customFormat="false" ht="33.75" hidden="false" customHeight="true" outlineLevel="0" collapsed="false">
      <c r="A1" s="1" t="s">
        <v>45</v>
      </c>
      <c r="B1" s="2"/>
      <c r="C1" s="2"/>
      <c r="D1" s="2"/>
      <c r="E1" s="2"/>
      <c r="F1" s="2"/>
      <c r="G1" s="2"/>
      <c r="H1" s="2"/>
      <c r="I1" s="2"/>
    </row>
    <row r="2" customFormat="false" ht="21.75" hidden="false" customHeight="true" outlineLevel="0" collapsed="false">
      <c r="A2" s="28" t="s">
        <v>55</v>
      </c>
      <c r="B2" s="29"/>
      <c r="C2" s="29"/>
      <c r="D2" s="29"/>
      <c r="E2" s="29"/>
      <c r="F2" s="29"/>
      <c r="G2" s="29"/>
      <c r="H2" s="29"/>
      <c r="I2" s="29"/>
    </row>
    <row r="3" customFormat="false" ht="9.75" hidden="false" customHeight="true" outlineLevel="0" collapsed="false"/>
    <row r="4" customFormat="false" ht="30" hidden="false" customHeight="true" outlineLevel="0" collapsed="false">
      <c r="A4" s="30" t="s">
        <v>42</v>
      </c>
      <c r="B4" s="30" t="s">
        <v>56</v>
      </c>
      <c r="C4" s="31" t="s">
        <v>43</v>
      </c>
      <c r="D4" s="31" t="s">
        <v>57</v>
      </c>
      <c r="E4" s="31" t="s">
        <v>44</v>
      </c>
      <c r="F4" s="31" t="s">
        <v>58</v>
      </c>
      <c r="G4" s="31" t="s">
        <v>59</v>
      </c>
      <c r="H4" s="31" t="s">
        <v>60</v>
      </c>
      <c r="I4" s="30" t="s">
        <v>6</v>
      </c>
    </row>
    <row r="5" customFormat="false" ht="18.75" hidden="false" customHeight="true" outlineLevel="0" collapsed="false">
      <c r="A5" s="32" t="s">
        <v>61</v>
      </c>
      <c r="B5" s="32" t="s">
        <v>62</v>
      </c>
      <c r="C5" s="33" t="n">
        <v>6500</v>
      </c>
      <c r="D5" s="33" t="n">
        <v>6800</v>
      </c>
      <c r="E5" s="34" t="n">
        <f aca="false">IF(AND(B5="",C5="",D5=""),"",IF(D5="",N(C5),D5))</f>
        <v>6800</v>
      </c>
      <c r="F5" s="33" t="n">
        <v>3400</v>
      </c>
      <c r="G5" s="34" t="n">
        <f aca="false">IF(E5="","",E5-N(F5))</f>
        <v>3400</v>
      </c>
      <c r="H5" s="34" t="n">
        <f aca="false">IF(OR(D5="",C5=""),"",C5-D5)</f>
        <v>-300</v>
      </c>
      <c r="I5" s="35"/>
    </row>
    <row r="6" customFormat="false" ht="18.75" hidden="false" customHeight="true" outlineLevel="0" collapsed="false">
      <c r="A6" s="32" t="s">
        <v>61</v>
      </c>
      <c r="B6" s="32" t="s">
        <v>63</v>
      </c>
      <c r="C6" s="33" t="n">
        <v>800</v>
      </c>
      <c r="D6" s="33" t="n">
        <v>800</v>
      </c>
      <c r="E6" s="34" t="n">
        <f aca="false">IF(AND(B6="",C6="",D6=""),"",IF(D6="",N(C6),D6))</f>
        <v>800</v>
      </c>
      <c r="F6" s="33" t="n">
        <v>800</v>
      </c>
      <c r="G6" s="34" t="n">
        <f aca="false">IF(E6="","",E6-N(F6))</f>
        <v>0</v>
      </c>
      <c r="H6" s="34" t="n">
        <f aca="false">IF(OR(D6="",C6=""),"",C6-D6)</f>
        <v>0</v>
      </c>
      <c r="I6" s="35"/>
    </row>
    <row r="7" customFormat="false" ht="18.75" hidden="false" customHeight="true" outlineLevel="0" collapsed="false">
      <c r="A7" s="32" t="s">
        <v>64</v>
      </c>
      <c r="B7" s="32" t="s">
        <v>65</v>
      </c>
      <c r="C7" s="33" t="n">
        <v>9000</v>
      </c>
      <c r="D7" s="33" t="n">
        <v>9350</v>
      </c>
      <c r="E7" s="34" t="n">
        <f aca="false">IF(AND(B7="",C7="",D7=""),"",IF(D7="",N(C7),D7))</f>
        <v>9350</v>
      </c>
      <c r="F7" s="33" t="n">
        <v>2800</v>
      </c>
      <c r="G7" s="34" t="n">
        <f aca="false">IF(E7="","",E7-N(F7))</f>
        <v>6550</v>
      </c>
      <c r="H7" s="34" t="n">
        <f aca="false">IF(OR(D7="",C7=""),"",C7-D7)</f>
        <v>-350</v>
      </c>
      <c r="I7" s="35"/>
    </row>
    <row r="8" customFormat="false" ht="18.75" hidden="false" customHeight="true" outlineLevel="0" collapsed="false">
      <c r="A8" s="32" t="s">
        <v>64</v>
      </c>
      <c r="B8" s="32" t="s">
        <v>66</v>
      </c>
      <c r="C8" s="33" t="n">
        <v>650</v>
      </c>
      <c r="D8" s="33" t="n">
        <v>600</v>
      </c>
      <c r="E8" s="34" t="n">
        <f aca="false">IF(AND(B8="",C8="",D8=""),"",IF(D8="",N(C8),D8))</f>
        <v>600</v>
      </c>
      <c r="F8" s="33" t="n">
        <v>150</v>
      </c>
      <c r="G8" s="34" t="n">
        <f aca="false">IF(E8="","",E8-N(F8))</f>
        <v>450</v>
      </c>
      <c r="H8" s="34" t="n">
        <f aca="false">IF(OR(D8="",C8=""),"",C8-D8)</f>
        <v>50</v>
      </c>
      <c r="I8" s="35"/>
    </row>
    <row r="9" customFormat="false" ht="18.75" hidden="false" customHeight="true" outlineLevel="0" collapsed="false">
      <c r="A9" s="32" t="s">
        <v>67</v>
      </c>
      <c r="B9" s="32" t="s">
        <v>68</v>
      </c>
      <c r="C9" s="33" t="n">
        <v>2800</v>
      </c>
      <c r="D9" s="33"/>
      <c r="E9" s="34" t="n">
        <f aca="false">IF(AND(B9="",C9="",D9=""),"",IF(D9="",N(C9),D9))</f>
        <v>2800</v>
      </c>
      <c r="F9" s="33"/>
      <c r="G9" s="34" t="n">
        <f aca="false">IF(E9="","",E9-N(F9))</f>
        <v>2800</v>
      </c>
      <c r="H9" s="34" t="str">
        <f aca="false">IF(OR(D9="",C9=""),"",C9-D9)</f>
        <v/>
      </c>
      <c r="I9" s="35"/>
    </row>
    <row r="10" customFormat="false" ht="18.75" hidden="false" customHeight="true" outlineLevel="0" collapsed="false">
      <c r="A10" s="32" t="s">
        <v>69</v>
      </c>
      <c r="B10" s="32" t="s">
        <v>70</v>
      </c>
      <c r="C10" s="33" t="n">
        <v>3200</v>
      </c>
      <c r="D10" s="33" t="n">
        <v>3000</v>
      </c>
      <c r="E10" s="34" t="n">
        <f aca="false">IF(AND(B10="",C10="",D10=""),"",IF(D10="",N(C10),D10))</f>
        <v>3000</v>
      </c>
      <c r="F10" s="33" t="n">
        <v>1000</v>
      </c>
      <c r="G10" s="34" t="n">
        <f aca="false">IF(E10="","",E10-N(F10))</f>
        <v>2000</v>
      </c>
      <c r="H10" s="34" t="n">
        <f aca="false">IF(OR(D10="",C10=""),"",C10-D10)</f>
        <v>200</v>
      </c>
      <c r="I10" s="35"/>
    </row>
    <row r="11" customFormat="false" ht="18.75" hidden="false" customHeight="true" outlineLevel="0" collapsed="false">
      <c r="A11" s="32" t="s">
        <v>69</v>
      </c>
      <c r="B11" s="32" t="s">
        <v>71</v>
      </c>
      <c r="C11" s="33" t="n">
        <v>1800</v>
      </c>
      <c r="D11" s="33"/>
      <c r="E11" s="34" t="n">
        <f aca="false">IF(AND(B11="",C11="",D11=""),"",IF(D11="",N(C11),D11))</f>
        <v>1800</v>
      </c>
      <c r="F11" s="33"/>
      <c r="G11" s="34" t="n">
        <f aca="false">IF(E11="","",E11-N(F11))</f>
        <v>1800</v>
      </c>
      <c r="H11" s="34" t="str">
        <f aca="false">IF(OR(D11="",C11=""),"",C11-D11)</f>
        <v/>
      </c>
      <c r="I11" s="35"/>
    </row>
    <row r="12" customFormat="false" ht="18.75" hidden="false" customHeight="true" outlineLevel="0" collapsed="false">
      <c r="A12" s="32" t="s">
        <v>72</v>
      </c>
      <c r="B12" s="32" t="s">
        <v>73</v>
      </c>
      <c r="C12" s="33" t="n">
        <v>1800</v>
      </c>
      <c r="D12" s="33" t="n">
        <v>1650</v>
      </c>
      <c r="E12" s="34" t="n">
        <f aca="false">IF(AND(B12="",C12="",D12=""),"",IF(D12="",N(C12),D12))</f>
        <v>1650</v>
      </c>
      <c r="F12" s="33" t="n">
        <v>1650</v>
      </c>
      <c r="G12" s="34" t="n">
        <f aca="false">IF(E12="","",E12-N(F12))</f>
        <v>0</v>
      </c>
      <c r="H12" s="34" t="n">
        <f aca="false">IF(OR(D12="",C12=""),"",C12-D12)</f>
        <v>150</v>
      </c>
      <c r="I12" s="35"/>
    </row>
    <row r="13" customFormat="false" ht="18.75" hidden="false" customHeight="true" outlineLevel="0" collapsed="false">
      <c r="A13" s="32" t="s">
        <v>72</v>
      </c>
      <c r="B13" s="32" t="s">
        <v>74</v>
      </c>
      <c r="C13" s="33" t="n">
        <v>600</v>
      </c>
      <c r="D13" s="33" t="n">
        <v>520</v>
      </c>
      <c r="E13" s="34" t="n">
        <f aca="false">IF(AND(B13="",C13="",D13=""),"",IF(D13="",N(C13),D13))</f>
        <v>520</v>
      </c>
      <c r="F13" s="33" t="n">
        <v>520</v>
      </c>
      <c r="G13" s="34" t="n">
        <f aca="false">IF(E13="","",E13-N(F13))</f>
        <v>0</v>
      </c>
      <c r="H13" s="34" t="n">
        <f aca="false">IF(OR(D13="",C13=""),"",C13-D13)</f>
        <v>80</v>
      </c>
      <c r="I13" s="35"/>
    </row>
    <row r="14" customFormat="false" ht="18.75" hidden="false" customHeight="true" outlineLevel="0" collapsed="false">
      <c r="A14" s="32" t="s">
        <v>72</v>
      </c>
      <c r="B14" s="32" t="s">
        <v>75</v>
      </c>
      <c r="C14" s="33" t="n">
        <v>500</v>
      </c>
      <c r="D14" s="33"/>
      <c r="E14" s="34" t="n">
        <f aca="false">IF(AND(B14="",C14="",D14=""),"",IF(D14="",N(C14),D14))</f>
        <v>500</v>
      </c>
      <c r="F14" s="33"/>
      <c r="G14" s="34" t="n">
        <f aca="false">IF(E14="","",E14-N(F14))</f>
        <v>500</v>
      </c>
      <c r="H14" s="34" t="str">
        <f aca="false">IF(OR(D14="",C14=""),"",C14-D14)</f>
        <v/>
      </c>
      <c r="I14" s="35"/>
    </row>
    <row r="15" customFormat="false" ht="18.75" hidden="false" customHeight="true" outlineLevel="0" collapsed="false">
      <c r="A15" s="32" t="s">
        <v>76</v>
      </c>
      <c r="B15" s="32" t="s">
        <v>77</v>
      </c>
      <c r="C15" s="33" t="n">
        <v>1800</v>
      </c>
      <c r="D15" s="33" t="n">
        <v>2100</v>
      </c>
      <c r="E15" s="34" t="n">
        <f aca="false">IF(AND(B15="",C15="",D15=""),"",IF(D15="",N(C15),D15))</f>
        <v>2100</v>
      </c>
      <c r="F15" s="33" t="n">
        <v>500</v>
      </c>
      <c r="G15" s="34" t="n">
        <f aca="false">IF(E15="","",E15-N(F15))</f>
        <v>1600</v>
      </c>
      <c r="H15" s="34" t="n">
        <f aca="false">IF(OR(D15="",C15=""),"",C15-D15)</f>
        <v>-300</v>
      </c>
      <c r="I15" s="35"/>
    </row>
    <row r="16" customFormat="false" ht="18.75" hidden="false" customHeight="true" outlineLevel="0" collapsed="false">
      <c r="A16" s="32" t="s">
        <v>76</v>
      </c>
      <c r="B16" s="32" t="s">
        <v>78</v>
      </c>
      <c r="C16" s="33" t="n">
        <v>900</v>
      </c>
      <c r="D16" s="33"/>
      <c r="E16" s="34" t="n">
        <f aca="false">IF(AND(B16="",C16="",D16=""),"",IF(D16="",N(C16),D16))</f>
        <v>900</v>
      </c>
      <c r="F16" s="33"/>
      <c r="G16" s="34" t="n">
        <f aca="false">IF(E16="","",E16-N(F16))</f>
        <v>900</v>
      </c>
      <c r="H16" s="34" t="str">
        <f aca="false">IF(OR(D16="",C16=""),"",C16-D16)</f>
        <v/>
      </c>
      <c r="I16" s="35"/>
    </row>
    <row r="17" customFormat="false" ht="18.75" hidden="false" customHeight="true" outlineLevel="0" collapsed="false">
      <c r="A17" s="32" t="s">
        <v>79</v>
      </c>
      <c r="B17" s="32" t="s">
        <v>80</v>
      </c>
      <c r="C17" s="33" t="n">
        <v>1400</v>
      </c>
      <c r="D17" s="33" t="n">
        <v>1400</v>
      </c>
      <c r="E17" s="34" t="n">
        <f aca="false">IF(AND(B17="",C17="",D17=""),"",IF(D17="",N(C17),D17))</f>
        <v>1400</v>
      </c>
      <c r="F17" s="33" t="n">
        <v>400</v>
      </c>
      <c r="G17" s="34" t="n">
        <f aca="false">IF(E17="","",E17-N(F17))</f>
        <v>1000</v>
      </c>
      <c r="H17" s="34" t="n">
        <f aca="false">IF(OR(D17="",C17=""),"",C17-D17)</f>
        <v>0</v>
      </c>
      <c r="I17" s="35"/>
    </row>
    <row r="18" customFormat="false" ht="18.75" hidden="false" customHeight="true" outlineLevel="0" collapsed="false">
      <c r="A18" s="32" t="s">
        <v>81</v>
      </c>
      <c r="B18" s="32" t="s">
        <v>82</v>
      </c>
      <c r="C18" s="33" t="n">
        <v>400</v>
      </c>
      <c r="D18" s="33" t="n">
        <v>450</v>
      </c>
      <c r="E18" s="34" t="n">
        <f aca="false">IF(AND(B18="",C18="",D18=""),"",IF(D18="",N(C18),D18))</f>
        <v>450</v>
      </c>
      <c r="F18" s="33" t="n">
        <v>450</v>
      </c>
      <c r="G18" s="34" t="n">
        <f aca="false">IF(E18="","",E18-N(F18))</f>
        <v>0</v>
      </c>
      <c r="H18" s="34" t="n">
        <f aca="false">IF(OR(D18="",C18=""),"",C18-D18)</f>
        <v>-50</v>
      </c>
      <c r="I18" s="35"/>
    </row>
    <row r="19" customFormat="false" ht="18.75" hidden="false" customHeight="true" outlineLevel="0" collapsed="false">
      <c r="A19" s="32" t="s">
        <v>83</v>
      </c>
      <c r="B19" s="32" t="s">
        <v>84</v>
      </c>
      <c r="C19" s="33" t="n">
        <v>500</v>
      </c>
      <c r="D19" s="33" t="n">
        <v>460</v>
      </c>
      <c r="E19" s="34" t="n">
        <f aca="false">IF(AND(B19="",C19="",D19=""),"",IF(D19="",N(C19),D19))</f>
        <v>460</v>
      </c>
      <c r="F19" s="33" t="n">
        <v>460</v>
      </c>
      <c r="G19" s="34" t="n">
        <f aca="false">IF(E19="","",E19-N(F19))</f>
        <v>0</v>
      </c>
      <c r="H19" s="34" t="n">
        <f aca="false">IF(OR(D19="",C19=""),"",C19-D19)</f>
        <v>40</v>
      </c>
      <c r="I19" s="35"/>
    </row>
    <row r="20" customFormat="false" ht="18.75" hidden="false" customHeight="true" outlineLevel="0" collapsed="false">
      <c r="A20" s="32" t="s">
        <v>85</v>
      </c>
      <c r="B20" s="32" t="s">
        <v>86</v>
      </c>
      <c r="C20" s="33" t="n">
        <v>1500</v>
      </c>
      <c r="D20" s="33" t="n">
        <v>1380</v>
      </c>
      <c r="E20" s="34" t="n">
        <f aca="false">IF(AND(B20="",C20="",D20=""),"",IF(D20="",N(C20),D20))</f>
        <v>1380</v>
      </c>
      <c r="F20" s="33" t="n">
        <v>1380</v>
      </c>
      <c r="G20" s="34" t="n">
        <f aca="false">IF(E20="","",E20-N(F20))</f>
        <v>0</v>
      </c>
      <c r="H20" s="34" t="n">
        <f aca="false">IF(OR(D20="",C20=""),"",C20-D20)</f>
        <v>120</v>
      </c>
      <c r="I20" s="35"/>
    </row>
    <row r="21" customFormat="false" ht="18.75" hidden="false" customHeight="true" outlineLevel="0" collapsed="false">
      <c r="A21" s="32" t="s">
        <v>87</v>
      </c>
      <c r="B21" s="32" t="s">
        <v>88</v>
      </c>
      <c r="C21" s="33" t="n">
        <v>600</v>
      </c>
      <c r="D21" s="33"/>
      <c r="E21" s="34" t="n">
        <f aca="false">IF(AND(B21="",C21="",D21=""),"",IF(D21="",N(C21),D21))</f>
        <v>600</v>
      </c>
      <c r="F21" s="33"/>
      <c r="G21" s="34" t="n">
        <f aca="false">IF(E21="","",E21-N(F21))</f>
        <v>600</v>
      </c>
      <c r="H21" s="34" t="str">
        <f aca="false">IF(OR(D21="",C21=""),"",C21-D21)</f>
        <v/>
      </c>
      <c r="I21" s="35"/>
    </row>
    <row r="22" customFormat="false" ht="18.75" hidden="false" customHeight="true" outlineLevel="0" collapsed="false">
      <c r="A22" s="32" t="s">
        <v>89</v>
      </c>
      <c r="B22" s="32" t="s">
        <v>90</v>
      </c>
      <c r="C22" s="33" t="n">
        <v>115</v>
      </c>
      <c r="D22" s="33" t="n">
        <v>115</v>
      </c>
      <c r="E22" s="34" t="n">
        <f aca="false">IF(AND(B22="",C22="",D22=""),"",IF(D22="",N(C22),D22))</f>
        <v>115</v>
      </c>
      <c r="F22" s="33" t="n">
        <v>115</v>
      </c>
      <c r="G22" s="34" t="n">
        <f aca="false">IF(E22="","",E22-N(F22))</f>
        <v>0</v>
      </c>
      <c r="H22" s="34" t="n">
        <f aca="false">IF(OR(D22="",C22=""),"",C22-D22)</f>
        <v>0</v>
      </c>
      <c r="I22" s="35"/>
    </row>
    <row r="23" customFormat="false" ht="18.75" hidden="false" customHeight="true" outlineLevel="0" collapsed="false">
      <c r="A23" s="32" t="s">
        <v>89</v>
      </c>
      <c r="B23" s="32" t="s">
        <v>91</v>
      </c>
      <c r="C23" s="33" t="n">
        <v>300</v>
      </c>
      <c r="D23" s="33"/>
      <c r="E23" s="34" t="n">
        <f aca="false">IF(AND(B23="",C23="",D23=""),"",IF(D23="",N(C23),D23))</f>
        <v>300</v>
      </c>
      <c r="F23" s="33"/>
      <c r="G23" s="34" t="n">
        <f aca="false">IF(E23="","",E23-N(F23))</f>
        <v>300</v>
      </c>
      <c r="H23" s="34" t="str">
        <f aca="false">IF(OR(D23="",C23=""),"",C23-D23)</f>
        <v/>
      </c>
      <c r="I23" s="35"/>
    </row>
    <row r="24" customFormat="false" ht="18.75" hidden="false" customHeight="true" outlineLevel="0" collapsed="false">
      <c r="A24" s="32"/>
      <c r="B24" s="32"/>
      <c r="C24" s="33"/>
      <c r="D24" s="33"/>
      <c r="E24" s="34" t="str">
        <f aca="false">IF(AND(B24="",C24="",D24=""),"",IF(D24="",N(C24),D24))</f>
        <v/>
      </c>
      <c r="F24" s="33"/>
      <c r="G24" s="34" t="str">
        <f aca="false">IF(E24="","",E24-N(F24))</f>
        <v/>
      </c>
      <c r="H24" s="34" t="str">
        <f aca="false">IF(OR(D24="",C24=""),"",C24-D24)</f>
        <v/>
      </c>
      <c r="I24" s="35"/>
    </row>
    <row r="25" customFormat="false" ht="18.75" hidden="false" customHeight="true" outlineLevel="0" collapsed="false">
      <c r="A25" s="32"/>
      <c r="B25" s="32"/>
      <c r="C25" s="33"/>
      <c r="D25" s="33"/>
      <c r="E25" s="34" t="str">
        <f aca="false">IF(AND(B25="",C25="",D25=""),"",IF(D25="",N(C25),D25))</f>
        <v/>
      </c>
      <c r="F25" s="33"/>
      <c r="G25" s="34" t="str">
        <f aca="false">IF(E25="","",E25-N(F25))</f>
        <v/>
      </c>
      <c r="H25" s="34" t="str">
        <f aca="false">IF(OR(D25="",C25=""),"",C25-D25)</f>
        <v/>
      </c>
      <c r="I25" s="35"/>
    </row>
    <row r="26" customFormat="false" ht="18.75" hidden="false" customHeight="true" outlineLevel="0" collapsed="false">
      <c r="A26" s="32"/>
      <c r="B26" s="32"/>
      <c r="C26" s="33"/>
      <c r="D26" s="33"/>
      <c r="E26" s="34" t="str">
        <f aca="false">IF(AND(B26="",C26="",D26=""),"",IF(D26="",N(C26),D26))</f>
        <v/>
      </c>
      <c r="F26" s="33"/>
      <c r="G26" s="34" t="str">
        <f aca="false">IF(E26="","",E26-N(F26))</f>
        <v/>
      </c>
      <c r="H26" s="34" t="str">
        <f aca="false">IF(OR(D26="",C26=""),"",C26-D26)</f>
        <v/>
      </c>
      <c r="I26" s="35"/>
    </row>
    <row r="27" customFormat="false" ht="18.75" hidden="false" customHeight="true" outlineLevel="0" collapsed="false">
      <c r="A27" s="32"/>
      <c r="B27" s="32"/>
      <c r="C27" s="33"/>
      <c r="D27" s="33"/>
      <c r="E27" s="34" t="str">
        <f aca="false">IF(AND(B27="",C27="",D27=""),"",IF(D27="",N(C27),D27))</f>
        <v/>
      </c>
      <c r="F27" s="33"/>
      <c r="G27" s="34" t="str">
        <f aca="false">IF(E27="","",E27-N(F27))</f>
        <v/>
      </c>
      <c r="H27" s="34" t="str">
        <f aca="false">IF(OR(D27="",C27=""),"",C27-D27)</f>
        <v/>
      </c>
      <c r="I27" s="35"/>
    </row>
    <row r="28" customFormat="false" ht="18.75" hidden="false" customHeight="true" outlineLevel="0" collapsed="false">
      <c r="A28" s="32"/>
      <c r="B28" s="32"/>
      <c r="C28" s="33"/>
      <c r="D28" s="33"/>
      <c r="E28" s="34" t="str">
        <f aca="false">IF(AND(B28="",C28="",D28=""),"",IF(D28="",N(C28),D28))</f>
        <v/>
      </c>
      <c r="F28" s="33"/>
      <c r="G28" s="34" t="str">
        <f aca="false">IF(E28="","",E28-N(F28))</f>
        <v/>
      </c>
      <c r="H28" s="34" t="str">
        <f aca="false">IF(OR(D28="",C28=""),"",C28-D28)</f>
        <v/>
      </c>
      <c r="I28" s="35"/>
    </row>
    <row r="29" customFormat="false" ht="18.75" hidden="false" customHeight="true" outlineLevel="0" collapsed="false">
      <c r="A29" s="32"/>
      <c r="B29" s="32"/>
      <c r="C29" s="33"/>
      <c r="D29" s="33"/>
      <c r="E29" s="34" t="str">
        <f aca="false">IF(AND(B29="",C29="",D29=""),"",IF(D29="",N(C29),D29))</f>
        <v/>
      </c>
      <c r="F29" s="33"/>
      <c r="G29" s="34" t="str">
        <f aca="false">IF(E29="","",E29-N(F29))</f>
        <v/>
      </c>
      <c r="H29" s="34" t="str">
        <f aca="false">IF(OR(D29="",C29=""),"",C29-D29)</f>
        <v/>
      </c>
      <c r="I29" s="35"/>
    </row>
    <row r="30" customFormat="false" ht="18.75" hidden="false" customHeight="true" outlineLevel="0" collapsed="false">
      <c r="A30" s="32"/>
      <c r="B30" s="32"/>
      <c r="C30" s="33"/>
      <c r="D30" s="33"/>
      <c r="E30" s="34" t="str">
        <f aca="false">IF(AND(B30="",C30="",D30=""),"",IF(D30="",N(C30),D30))</f>
        <v/>
      </c>
      <c r="F30" s="33"/>
      <c r="G30" s="34" t="str">
        <f aca="false">IF(E30="","",E30-N(F30))</f>
        <v/>
      </c>
      <c r="H30" s="34" t="str">
        <f aca="false">IF(OR(D30="",C30=""),"",C30-D30)</f>
        <v/>
      </c>
      <c r="I30" s="35"/>
    </row>
    <row r="31" customFormat="false" ht="18.75" hidden="false" customHeight="true" outlineLevel="0" collapsed="false">
      <c r="A31" s="32"/>
      <c r="B31" s="32"/>
      <c r="C31" s="33"/>
      <c r="D31" s="33"/>
      <c r="E31" s="34" t="str">
        <f aca="false">IF(AND(B31="",C31="",D31=""),"",IF(D31="",N(C31),D31))</f>
        <v/>
      </c>
      <c r="F31" s="33"/>
      <c r="G31" s="34" t="str">
        <f aca="false">IF(E31="","",E31-N(F31))</f>
        <v/>
      </c>
      <c r="H31" s="34" t="str">
        <f aca="false">IF(OR(D31="",C31=""),"",C31-D31)</f>
        <v/>
      </c>
      <c r="I31" s="35"/>
    </row>
    <row r="32" customFormat="false" ht="18.75" hidden="false" customHeight="true" outlineLevel="0" collapsed="false">
      <c r="A32" s="32"/>
      <c r="B32" s="32"/>
      <c r="C32" s="33"/>
      <c r="D32" s="33"/>
      <c r="E32" s="34" t="str">
        <f aca="false">IF(AND(B32="",C32="",D32=""),"",IF(D32="",N(C32),D32))</f>
        <v/>
      </c>
      <c r="F32" s="33"/>
      <c r="G32" s="34" t="str">
        <f aca="false">IF(E32="","",E32-N(F32))</f>
        <v/>
      </c>
      <c r="H32" s="34" t="str">
        <f aca="false">IF(OR(D32="",C32=""),"",C32-D32)</f>
        <v/>
      </c>
      <c r="I32" s="35"/>
    </row>
    <row r="33" customFormat="false" ht="18.75" hidden="false" customHeight="true" outlineLevel="0" collapsed="false">
      <c r="A33" s="32"/>
      <c r="B33" s="32"/>
      <c r="C33" s="33"/>
      <c r="D33" s="33"/>
      <c r="E33" s="34" t="str">
        <f aca="false">IF(AND(B33="",C33="",D33=""),"",IF(D33="",N(C33),D33))</f>
        <v/>
      </c>
      <c r="F33" s="33"/>
      <c r="G33" s="34" t="str">
        <f aca="false">IF(E33="","",E33-N(F33))</f>
        <v/>
      </c>
      <c r="H33" s="34" t="str">
        <f aca="false">IF(OR(D33="",C33=""),"",C33-D33)</f>
        <v/>
      </c>
      <c r="I33" s="35"/>
    </row>
    <row r="34" customFormat="false" ht="18.75" hidden="false" customHeight="true" outlineLevel="0" collapsed="false">
      <c r="A34" s="32"/>
      <c r="B34" s="32"/>
      <c r="C34" s="33"/>
      <c r="D34" s="33"/>
      <c r="E34" s="34" t="str">
        <f aca="false">IF(AND(B34="",C34="",D34=""),"",IF(D34="",N(C34),D34))</f>
        <v/>
      </c>
      <c r="F34" s="33"/>
      <c r="G34" s="34" t="str">
        <f aca="false">IF(E34="","",E34-N(F34))</f>
        <v/>
      </c>
      <c r="H34" s="34" t="str">
        <f aca="false">IF(OR(D34="",C34=""),"",C34-D34)</f>
        <v/>
      </c>
      <c r="I34" s="35"/>
    </row>
    <row r="35" customFormat="false" ht="18.75" hidden="false" customHeight="true" outlineLevel="0" collapsed="false">
      <c r="A35" s="32"/>
      <c r="B35" s="32"/>
      <c r="C35" s="33"/>
      <c r="D35" s="33"/>
      <c r="E35" s="34" t="str">
        <f aca="false">IF(AND(B35="",C35="",D35=""),"",IF(D35="",N(C35),D35))</f>
        <v/>
      </c>
      <c r="F35" s="33"/>
      <c r="G35" s="34" t="str">
        <f aca="false">IF(E35="","",E35-N(F35))</f>
        <v/>
      </c>
      <c r="H35" s="34" t="str">
        <f aca="false">IF(OR(D35="",C35=""),"",C35-D35)</f>
        <v/>
      </c>
      <c r="I35" s="35"/>
    </row>
    <row r="36" customFormat="false" ht="18.75" hidden="false" customHeight="true" outlineLevel="0" collapsed="false">
      <c r="A36" s="32"/>
      <c r="B36" s="32"/>
      <c r="C36" s="33"/>
      <c r="D36" s="33"/>
      <c r="E36" s="34" t="str">
        <f aca="false">IF(AND(B36="",C36="",D36=""),"",IF(D36="",N(C36),D36))</f>
        <v/>
      </c>
      <c r="F36" s="33"/>
      <c r="G36" s="34" t="str">
        <f aca="false">IF(E36="","",E36-N(F36))</f>
        <v/>
      </c>
      <c r="H36" s="34" t="str">
        <f aca="false">IF(OR(D36="",C36=""),"",C36-D36)</f>
        <v/>
      </c>
      <c r="I36" s="35"/>
    </row>
    <row r="37" customFormat="false" ht="18.75" hidden="false" customHeight="true" outlineLevel="0" collapsed="false">
      <c r="A37" s="32"/>
      <c r="B37" s="32"/>
      <c r="C37" s="33"/>
      <c r="D37" s="33"/>
      <c r="E37" s="34" t="str">
        <f aca="false">IF(AND(B37="",C37="",D37=""),"",IF(D37="",N(C37),D37))</f>
        <v/>
      </c>
      <c r="F37" s="33"/>
      <c r="G37" s="34" t="str">
        <f aca="false">IF(E37="","",E37-N(F37))</f>
        <v/>
      </c>
      <c r="H37" s="34" t="str">
        <f aca="false">IF(OR(D37="",C37=""),"",C37-D37)</f>
        <v/>
      </c>
      <c r="I37" s="35"/>
    </row>
    <row r="38" customFormat="false" ht="18.75" hidden="false" customHeight="true" outlineLevel="0" collapsed="false">
      <c r="A38" s="32"/>
      <c r="B38" s="32"/>
      <c r="C38" s="33"/>
      <c r="D38" s="33"/>
      <c r="E38" s="34" t="str">
        <f aca="false">IF(AND(B38="",C38="",D38=""),"",IF(D38="",N(C38),D38))</f>
        <v/>
      </c>
      <c r="F38" s="33"/>
      <c r="G38" s="34" t="str">
        <f aca="false">IF(E38="","",E38-N(F38))</f>
        <v/>
      </c>
      <c r="H38" s="34" t="str">
        <f aca="false">IF(OR(D38="",C38=""),"",C38-D38)</f>
        <v/>
      </c>
      <c r="I38" s="35"/>
    </row>
    <row r="39" customFormat="false" ht="18.75" hidden="false" customHeight="true" outlineLevel="0" collapsed="false">
      <c r="A39" s="32"/>
      <c r="B39" s="32"/>
      <c r="C39" s="33"/>
      <c r="D39" s="33"/>
      <c r="E39" s="34" t="str">
        <f aca="false">IF(AND(B39="",C39="",D39=""),"",IF(D39="",N(C39),D39))</f>
        <v/>
      </c>
      <c r="F39" s="33"/>
      <c r="G39" s="34" t="str">
        <f aca="false">IF(E39="","",E39-N(F39))</f>
        <v/>
      </c>
      <c r="H39" s="34" t="str">
        <f aca="false">IF(OR(D39="",C39=""),"",C39-D39)</f>
        <v/>
      </c>
      <c r="I39" s="35"/>
    </row>
    <row r="40" customFormat="false" ht="18.75" hidden="false" customHeight="true" outlineLevel="0" collapsed="false">
      <c r="A40" s="32"/>
      <c r="B40" s="32"/>
      <c r="C40" s="33"/>
      <c r="D40" s="33"/>
      <c r="E40" s="34" t="str">
        <f aca="false">IF(AND(B40="",C40="",D40=""),"",IF(D40="",N(C40),D40))</f>
        <v/>
      </c>
      <c r="F40" s="33"/>
      <c r="G40" s="34" t="str">
        <f aca="false">IF(E40="","",E40-N(F40))</f>
        <v/>
      </c>
      <c r="H40" s="34" t="str">
        <f aca="false">IF(OR(D40="",C40=""),"",C40-D40)</f>
        <v/>
      </c>
      <c r="I40" s="35"/>
    </row>
    <row r="41" customFormat="false" ht="18.75" hidden="false" customHeight="true" outlineLevel="0" collapsed="false">
      <c r="A41" s="32"/>
      <c r="B41" s="32"/>
      <c r="C41" s="33"/>
      <c r="D41" s="33"/>
      <c r="E41" s="34" t="str">
        <f aca="false">IF(AND(B41="",C41="",D41=""),"",IF(D41="",N(C41),D41))</f>
        <v/>
      </c>
      <c r="F41" s="33"/>
      <c r="G41" s="34" t="str">
        <f aca="false">IF(E41="","",E41-N(F41))</f>
        <v/>
      </c>
      <c r="H41" s="34" t="str">
        <f aca="false">IF(OR(D41="",C41=""),"",C41-D41)</f>
        <v/>
      </c>
      <c r="I41" s="35"/>
    </row>
    <row r="42" customFormat="false" ht="18.75" hidden="false" customHeight="true" outlineLevel="0" collapsed="false">
      <c r="A42" s="32"/>
      <c r="B42" s="32"/>
      <c r="C42" s="33"/>
      <c r="D42" s="33"/>
      <c r="E42" s="34" t="str">
        <f aca="false">IF(AND(B42="",C42="",D42=""),"",IF(D42="",N(C42),D42))</f>
        <v/>
      </c>
      <c r="F42" s="33"/>
      <c r="G42" s="34" t="str">
        <f aca="false">IF(E42="","",E42-N(F42))</f>
        <v/>
      </c>
      <c r="H42" s="34" t="str">
        <f aca="false">IF(OR(D42="",C42=""),"",C42-D42)</f>
        <v/>
      </c>
      <c r="I42" s="35"/>
    </row>
    <row r="43" customFormat="false" ht="18.75" hidden="false" customHeight="true" outlineLevel="0" collapsed="false">
      <c r="A43" s="32"/>
      <c r="B43" s="32"/>
      <c r="C43" s="33"/>
      <c r="D43" s="33"/>
      <c r="E43" s="34" t="str">
        <f aca="false">IF(AND(B43="",C43="",D43=""),"",IF(D43="",N(C43),D43))</f>
        <v/>
      </c>
      <c r="F43" s="33"/>
      <c r="G43" s="34" t="str">
        <f aca="false">IF(E43="","",E43-N(F43))</f>
        <v/>
      </c>
      <c r="H43" s="34" t="str">
        <f aca="false">IF(OR(D43="",C43=""),"",C43-D43)</f>
        <v/>
      </c>
      <c r="I43" s="35"/>
    </row>
    <row r="44" customFormat="false" ht="18.75" hidden="false" customHeight="true" outlineLevel="0" collapsed="false">
      <c r="A44" s="32"/>
      <c r="B44" s="32"/>
      <c r="C44" s="33"/>
      <c r="D44" s="33"/>
      <c r="E44" s="34" t="str">
        <f aca="false">IF(AND(B44="",C44="",D44=""),"",IF(D44="",N(C44),D44))</f>
        <v/>
      </c>
      <c r="F44" s="33"/>
      <c r="G44" s="34" t="str">
        <f aca="false">IF(E44="","",E44-N(F44))</f>
        <v/>
      </c>
      <c r="H44" s="34" t="str">
        <f aca="false">IF(OR(D44="",C44=""),"",C44-D44)</f>
        <v/>
      </c>
      <c r="I44" s="35"/>
    </row>
    <row r="45" customFormat="false" ht="18.75" hidden="false" customHeight="true" outlineLevel="0" collapsed="false">
      <c r="A45" s="32"/>
      <c r="B45" s="32"/>
      <c r="C45" s="33"/>
      <c r="D45" s="33"/>
      <c r="E45" s="34" t="str">
        <f aca="false">IF(AND(B45="",C45="",D45=""),"",IF(D45="",N(C45),D45))</f>
        <v/>
      </c>
      <c r="F45" s="33"/>
      <c r="G45" s="34" t="str">
        <f aca="false">IF(E45="","",E45-N(F45))</f>
        <v/>
      </c>
      <c r="H45" s="34" t="str">
        <f aca="false">IF(OR(D45="",C45=""),"",C45-D45)</f>
        <v/>
      </c>
      <c r="I45" s="35"/>
    </row>
    <row r="46" customFormat="false" ht="18.75" hidden="false" customHeight="true" outlineLevel="0" collapsed="false">
      <c r="A46" s="32"/>
      <c r="B46" s="32"/>
      <c r="C46" s="33"/>
      <c r="D46" s="33"/>
      <c r="E46" s="34" t="str">
        <f aca="false">IF(AND(B46="",C46="",D46=""),"",IF(D46="",N(C46),D46))</f>
        <v/>
      </c>
      <c r="F46" s="33"/>
      <c r="G46" s="34" t="str">
        <f aca="false">IF(E46="","",E46-N(F46))</f>
        <v/>
      </c>
      <c r="H46" s="34" t="str">
        <f aca="false">IF(OR(D46="",C46=""),"",C46-D46)</f>
        <v/>
      </c>
      <c r="I46" s="35"/>
    </row>
    <row r="47" customFormat="false" ht="18.75" hidden="false" customHeight="true" outlineLevel="0" collapsed="false">
      <c r="A47" s="32"/>
      <c r="B47" s="32"/>
      <c r="C47" s="33"/>
      <c r="D47" s="33"/>
      <c r="E47" s="34" t="str">
        <f aca="false">IF(AND(B47="",C47="",D47=""),"",IF(D47="",N(C47),D47))</f>
        <v/>
      </c>
      <c r="F47" s="33"/>
      <c r="G47" s="34" t="str">
        <f aca="false">IF(E47="","",E47-N(F47))</f>
        <v/>
      </c>
      <c r="H47" s="34" t="str">
        <f aca="false">IF(OR(D47="",C47=""),"",C47-D47)</f>
        <v/>
      </c>
      <c r="I47" s="35"/>
    </row>
    <row r="48" customFormat="false" ht="18.75" hidden="false" customHeight="true" outlineLevel="0" collapsed="false">
      <c r="A48" s="32"/>
      <c r="B48" s="32"/>
      <c r="C48" s="33"/>
      <c r="D48" s="33"/>
      <c r="E48" s="34" t="str">
        <f aca="false">IF(AND(B48="",C48="",D48=""),"",IF(D48="",N(C48),D48))</f>
        <v/>
      </c>
      <c r="F48" s="33"/>
      <c r="G48" s="34" t="str">
        <f aca="false">IF(E48="","",E48-N(F48))</f>
        <v/>
      </c>
      <c r="H48" s="34" t="str">
        <f aca="false">IF(OR(D48="",C48=""),"",C48-D48)</f>
        <v/>
      </c>
      <c r="I48" s="35"/>
    </row>
    <row r="49" customFormat="false" ht="18.75" hidden="false" customHeight="true" outlineLevel="0" collapsed="false">
      <c r="A49" s="32"/>
      <c r="B49" s="32"/>
      <c r="C49" s="33"/>
      <c r="D49" s="33"/>
      <c r="E49" s="34" t="str">
        <f aca="false">IF(AND(B49="",C49="",D49=""),"",IF(D49="",N(C49),D49))</f>
        <v/>
      </c>
      <c r="F49" s="33"/>
      <c r="G49" s="34" t="str">
        <f aca="false">IF(E49="","",E49-N(F49))</f>
        <v/>
      </c>
      <c r="H49" s="34" t="str">
        <f aca="false">IF(OR(D49="",C49=""),"",C49-D49)</f>
        <v/>
      </c>
      <c r="I49" s="35"/>
    </row>
    <row r="50" customFormat="false" ht="18.75" hidden="false" customHeight="true" outlineLevel="0" collapsed="false">
      <c r="A50" s="32"/>
      <c r="B50" s="32"/>
      <c r="C50" s="33"/>
      <c r="D50" s="33"/>
      <c r="E50" s="34" t="str">
        <f aca="false">IF(AND(B50="",C50="",D50=""),"",IF(D50="",N(C50),D50))</f>
        <v/>
      </c>
      <c r="F50" s="33"/>
      <c r="G50" s="34" t="str">
        <f aca="false">IF(E50="","",E50-N(F50))</f>
        <v/>
      </c>
      <c r="H50" s="34" t="str">
        <f aca="false">IF(OR(D50="",C50=""),"",C50-D50)</f>
        <v/>
      </c>
      <c r="I50" s="35"/>
    </row>
    <row r="51" customFormat="false" ht="18.75" hidden="false" customHeight="true" outlineLevel="0" collapsed="false">
      <c r="A51" s="32"/>
      <c r="B51" s="32"/>
      <c r="C51" s="33"/>
      <c r="D51" s="33"/>
      <c r="E51" s="34" t="str">
        <f aca="false">IF(AND(B51="",C51="",D51=""),"",IF(D51="",N(C51),D51))</f>
        <v/>
      </c>
      <c r="F51" s="33"/>
      <c r="G51" s="34" t="str">
        <f aca="false">IF(E51="","",E51-N(F51))</f>
        <v/>
      </c>
      <c r="H51" s="34" t="str">
        <f aca="false">IF(OR(D51="",C51=""),"",C51-D51)</f>
        <v/>
      </c>
      <c r="I51" s="35"/>
    </row>
    <row r="52" customFormat="false" ht="18.75" hidden="false" customHeight="true" outlineLevel="0" collapsed="false">
      <c r="A52" s="32"/>
      <c r="B52" s="32"/>
      <c r="C52" s="33"/>
      <c r="D52" s="33"/>
      <c r="E52" s="34" t="str">
        <f aca="false">IF(AND(B52="",C52="",D52=""),"",IF(D52="",N(C52),D52))</f>
        <v/>
      </c>
      <c r="F52" s="33"/>
      <c r="G52" s="34" t="str">
        <f aca="false">IF(E52="","",E52-N(F52))</f>
        <v/>
      </c>
      <c r="H52" s="34" t="str">
        <f aca="false">IF(OR(D52="",C52=""),"",C52-D52)</f>
        <v/>
      </c>
      <c r="I52" s="35"/>
    </row>
    <row r="53" customFormat="false" ht="18.75" hidden="false" customHeight="true" outlineLevel="0" collapsed="false">
      <c r="A53" s="32"/>
      <c r="B53" s="32"/>
      <c r="C53" s="33"/>
      <c r="D53" s="33"/>
      <c r="E53" s="34" t="str">
        <f aca="false">IF(AND(B53="",C53="",D53=""),"",IF(D53="",N(C53),D53))</f>
        <v/>
      </c>
      <c r="F53" s="33"/>
      <c r="G53" s="34" t="str">
        <f aca="false">IF(E53="","",E53-N(F53))</f>
        <v/>
      </c>
      <c r="H53" s="34" t="str">
        <f aca="false">IF(OR(D53="",C53=""),"",C53-D53)</f>
        <v/>
      </c>
      <c r="I53" s="35"/>
    </row>
    <row r="54" customFormat="false" ht="18.75" hidden="false" customHeight="true" outlineLevel="0" collapsed="false">
      <c r="A54" s="32"/>
      <c r="B54" s="32"/>
      <c r="C54" s="33"/>
      <c r="D54" s="33"/>
      <c r="E54" s="34" t="str">
        <f aca="false">IF(AND(B54="",C54="",D54=""),"",IF(D54="",N(C54),D54))</f>
        <v/>
      </c>
      <c r="F54" s="33"/>
      <c r="G54" s="34" t="str">
        <f aca="false">IF(E54="","",E54-N(F54))</f>
        <v/>
      </c>
      <c r="H54" s="34" t="str">
        <f aca="false">IF(OR(D54="",C54=""),"",C54-D54)</f>
        <v/>
      </c>
      <c r="I54" s="35"/>
    </row>
    <row r="55" customFormat="false" ht="18.75" hidden="false" customHeight="true" outlineLevel="0" collapsed="false">
      <c r="A55" s="32"/>
      <c r="B55" s="32"/>
      <c r="C55" s="33"/>
      <c r="D55" s="33"/>
      <c r="E55" s="34" t="str">
        <f aca="false">IF(AND(B55="",C55="",D55=""),"",IF(D55="",N(C55),D55))</f>
        <v/>
      </c>
      <c r="F55" s="33"/>
      <c r="G55" s="34" t="str">
        <f aca="false">IF(E55="","",E55-N(F55))</f>
        <v/>
      </c>
      <c r="H55" s="34" t="str">
        <f aca="false">IF(OR(D55="",C55=""),"",C55-D55)</f>
        <v/>
      </c>
      <c r="I55" s="35"/>
    </row>
    <row r="56" customFormat="false" ht="18.75" hidden="false" customHeight="true" outlineLevel="0" collapsed="false">
      <c r="A56" s="32"/>
      <c r="B56" s="32"/>
      <c r="C56" s="33"/>
      <c r="D56" s="33"/>
      <c r="E56" s="34" t="str">
        <f aca="false">IF(AND(B56="",C56="",D56=""),"",IF(D56="",N(C56),D56))</f>
        <v/>
      </c>
      <c r="F56" s="33"/>
      <c r="G56" s="34" t="str">
        <f aca="false">IF(E56="","",E56-N(F56))</f>
        <v/>
      </c>
      <c r="H56" s="34" t="str">
        <f aca="false">IF(OR(D56="",C56=""),"",C56-D56)</f>
        <v/>
      </c>
      <c r="I56" s="35"/>
    </row>
    <row r="57" customFormat="false" ht="18.75" hidden="false" customHeight="true" outlineLevel="0" collapsed="false">
      <c r="A57" s="32"/>
      <c r="B57" s="32"/>
      <c r="C57" s="33"/>
      <c r="D57" s="33"/>
      <c r="E57" s="34" t="str">
        <f aca="false">IF(AND(B57="",C57="",D57=""),"",IF(D57="",N(C57),D57))</f>
        <v/>
      </c>
      <c r="F57" s="33"/>
      <c r="G57" s="34" t="str">
        <f aca="false">IF(E57="","",E57-N(F57))</f>
        <v/>
      </c>
      <c r="H57" s="34" t="str">
        <f aca="false">IF(OR(D57="",C57=""),"",C57-D57)</f>
        <v/>
      </c>
      <c r="I57" s="35"/>
    </row>
    <row r="58" customFormat="false" ht="18.75" hidden="false" customHeight="true" outlineLevel="0" collapsed="false">
      <c r="A58" s="32"/>
      <c r="B58" s="32"/>
      <c r="C58" s="33"/>
      <c r="D58" s="33"/>
      <c r="E58" s="34" t="str">
        <f aca="false">IF(AND(B58="",C58="",D58=""),"",IF(D58="",N(C58),D58))</f>
        <v/>
      </c>
      <c r="F58" s="33"/>
      <c r="G58" s="34" t="str">
        <f aca="false">IF(E58="","",E58-N(F58))</f>
        <v/>
      </c>
      <c r="H58" s="34" t="str">
        <f aca="false">IF(OR(D58="",C58=""),"",C58-D58)</f>
        <v/>
      </c>
      <c r="I58" s="35"/>
    </row>
    <row r="59" customFormat="false" ht="18.75" hidden="false" customHeight="true" outlineLevel="0" collapsed="false">
      <c r="A59" s="32"/>
      <c r="B59" s="32"/>
      <c r="C59" s="33"/>
      <c r="D59" s="33"/>
      <c r="E59" s="34" t="str">
        <f aca="false">IF(AND(B59="",C59="",D59=""),"",IF(D59="",N(C59),D59))</f>
        <v/>
      </c>
      <c r="F59" s="33"/>
      <c r="G59" s="34" t="str">
        <f aca="false">IF(E59="","",E59-N(F59))</f>
        <v/>
      </c>
      <c r="H59" s="34" t="str">
        <f aca="false">IF(OR(D59="",C59=""),"",C59-D59)</f>
        <v/>
      </c>
      <c r="I59" s="35"/>
    </row>
    <row r="60" customFormat="false" ht="18.75" hidden="false" customHeight="true" outlineLevel="0" collapsed="false">
      <c r="A60" s="32"/>
      <c r="B60" s="32"/>
      <c r="C60" s="33"/>
      <c r="D60" s="33"/>
      <c r="E60" s="34" t="str">
        <f aca="false">IF(AND(B60="",C60="",D60=""),"",IF(D60="",N(C60),D60))</f>
        <v/>
      </c>
      <c r="F60" s="33"/>
      <c r="G60" s="34" t="str">
        <f aca="false">IF(E60="","",E60-N(F60))</f>
        <v/>
      </c>
      <c r="H60" s="34" t="str">
        <f aca="false">IF(OR(D60="",C60=""),"",C60-D60)</f>
        <v/>
      </c>
      <c r="I60" s="35"/>
    </row>
    <row r="61" customFormat="false" ht="18.75" hidden="false" customHeight="true" outlineLevel="0" collapsed="false">
      <c r="A61" s="32"/>
      <c r="B61" s="32"/>
      <c r="C61" s="33"/>
      <c r="D61" s="33"/>
      <c r="E61" s="34" t="str">
        <f aca="false">IF(AND(B61="",C61="",D61=""),"",IF(D61="",N(C61),D61))</f>
        <v/>
      </c>
      <c r="F61" s="33"/>
      <c r="G61" s="34" t="str">
        <f aca="false">IF(E61="","",E61-N(F61))</f>
        <v/>
      </c>
      <c r="H61" s="34" t="str">
        <f aca="false">IF(OR(D61="",C61=""),"",C61-D61)</f>
        <v/>
      </c>
      <c r="I61" s="35"/>
    </row>
    <row r="62" customFormat="false" ht="18.75" hidden="false" customHeight="true" outlineLevel="0" collapsed="false">
      <c r="A62" s="32"/>
      <c r="B62" s="32"/>
      <c r="C62" s="33"/>
      <c r="D62" s="33"/>
      <c r="E62" s="34" t="str">
        <f aca="false">IF(AND(B62="",C62="",D62=""),"",IF(D62="",N(C62),D62))</f>
        <v/>
      </c>
      <c r="F62" s="33"/>
      <c r="G62" s="34" t="str">
        <f aca="false">IF(E62="","",E62-N(F62))</f>
        <v/>
      </c>
      <c r="H62" s="34" t="str">
        <f aca="false">IF(OR(D62="",C62=""),"",C62-D62)</f>
        <v/>
      </c>
      <c r="I62" s="35"/>
    </row>
    <row r="63" customFormat="false" ht="18.75" hidden="false" customHeight="true" outlineLevel="0" collapsed="false">
      <c r="A63" s="32"/>
      <c r="B63" s="32"/>
      <c r="C63" s="33"/>
      <c r="D63" s="33"/>
      <c r="E63" s="34" t="str">
        <f aca="false">IF(AND(B63="",C63="",D63=""),"",IF(D63="",N(C63),D63))</f>
        <v/>
      </c>
      <c r="F63" s="33"/>
      <c r="G63" s="34" t="str">
        <f aca="false">IF(E63="","",E63-N(F63))</f>
        <v/>
      </c>
      <c r="H63" s="34" t="str">
        <f aca="false">IF(OR(D63="",C63=""),"",C63-D63)</f>
        <v/>
      </c>
      <c r="I63" s="35"/>
    </row>
    <row r="64" customFormat="false" ht="18.75" hidden="false" customHeight="true" outlineLevel="0" collapsed="false">
      <c r="A64" s="32"/>
      <c r="B64" s="32"/>
      <c r="C64" s="33"/>
      <c r="D64" s="33"/>
      <c r="E64" s="34" t="str">
        <f aca="false">IF(AND(B64="",C64="",D64=""),"",IF(D64="",N(C64),D64))</f>
        <v/>
      </c>
      <c r="F64" s="33"/>
      <c r="G64" s="34" t="str">
        <f aca="false">IF(E64="","",E64-N(F64))</f>
        <v/>
      </c>
      <c r="H64" s="34" t="str">
        <f aca="false">IF(OR(D64="",C64=""),"",C64-D64)</f>
        <v/>
      </c>
      <c r="I64" s="35"/>
    </row>
    <row r="65" customFormat="false" ht="18.75" hidden="false" customHeight="true" outlineLevel="0" collapsed="false">
      <c r="A65" s="32"/>
      <c r="B65" s="32"/>
      <c r="C65" s="33"/>
      <c r="D65" s="33"/>
      <c r="E65" s="34" t="str">
        <f aca="false">IF(AND(B65="",C65="",D65=""),"",IF(D65="",N(C65),D65))</f>
        <v/>
      </c>
      <c r="F65" s="33"/>
      <c r="G65" s="34" t="str">
        <f aca="false">IF(E65="","",E65-N(F65))</f>
        <v/>
      </c>
      <c r="H65" s="34" t="str">
        <f aca="false">IF(OR(D65="",C65=""),"",C65-D65)</f>
        <v/>
      </c>
      <c r="I65" s="35"/>
    </row>
    <row r="66" customFormat="false" ht="18.75" hidden="false" customHeight="true" outlineLevel="0" collapsed="false">
      <c r="A66" s="32"/>
      <c r="B66" s="32"/>
      <c r="C66" s="33"/>
      <c r="D66" s="33"/>
      <c r="E66" s="34" t="str">
        <f aca="false">IF(AND(B66="",C66="",D66=""),"",IF(D66="",N(C66),D66))</f>
        <v/>
      </c>
      <c r="F66" s="33"/>
      <c r="G66" s="34" t="str">
        <f aca="false">IF(E66="","",E66-N(F66))</f>
        <v/>
      </c>
      <c r="H66" s="34" t="str">
        <f aca="false">IF(OR(D66="",C66=""),"",C66-D66)</f>
        <v/>
      </c>
      <c r="I66" s="35"/>
    </row>
    <row r="67" customFormat="false" ht="18.75" hidden="false" customHeight="true" outlineLevel="0" collapsed="false">
      <c r="A67" s="32"/>
      <c r="B67" s="32"/>
      <c r="C67" s="33"/>
      <c r="D67" s="33"/>
      <c r="E67" s="34" t="str">
        <f aca="false">IF(AND(B67="",C67="",D67=""),"",IF(D67="",N(C67),D67))</f>
        <v/>
      </c>
      <c r="F67" s="33"/>
      <c r="G67" s="34" t="str">
        <f aca="false">IF(E67="","",E67-N(F67))</f>
        <v/>
      </c>
      <c r="H67" s="34" t="str">
        <f aca="false">IF(OR(D67="",C67=""),"",C67-D67)</f>
        <v/>
      </c>
      <c r="I67" s="35"/>
    </row>
    <row r="68" customFormat="false" ht="18.75" hidden="false" customHeight="true" outlineLevel="0" collapsed="false">
      <c r="A68" s="32"/>
      <c r="B68" s="32"/>
      <c r="C68" s="33"/>
      <c r="D68" s="33"/>
      <c r="E68" s="34" t="str">
        <f aca="false">IF(AND(B68="",C68="",D68=""),"",IF(D68="",N(C68),D68))</f>
        <v/>
      </c>
      <c r="F68" s="33"/>
      <c r="G68" s="34" t="str">
        <f aca="false">IF(E68="","",E68-N(F68))</f>
        <v/>
      </c>
      <c r="H68" s="34" t="str">
        <f aca="false">IF(OR(D68="",C68=""),"",C68-D68)</f>
        <v/>
      </c>
      <c r="I68" s="35"/>
    </row>
    <row r="69" customFormat="false" ht="18.75" hidden="false" customHeight="true" outlineLevel="0" collapsed="false">
      <c r="A69" s="32"/>
      <c r="B69" s="32"/>
      <c r="C69" s="33"/>
      <c r="D69" s="33"/>
      <c r="E69" s="34" t="str">
        <f aca="false">IF(AND(B69="",C69="",D69=""),"",IF(D69="",N(C69),D69))</f>
        <v/>
      </c>
      <c r="F69" s="33"/>
      <c r="G69" s="34" t="str">
        <f aca="false">IF(E69="","",E69-N(F69))</f>
        <v/>
      </c>
      <c r="H69" s="34" t="str">
        <f aca="false">IF(OR(D69="",C69=""),"",C69-D69)</f>
        <v/>
      </c>
      <c r="I69" s="35"/>
    </row>
    <row r="70" customFormat="false" ht="18.75" hidden="false" customHeight="true" outlineLevel="0" collapsed="false">
      <c r="A70" s="32"/>
      <c r="B70" s="32"/>
      <c r="C70" s="33"/>
      <c r="D70" s="33"/>
      <c r="E70" s="34" t="str">
        <f aca="false">IF(AND(B70="",C70="",D70=""),"",IF(D70="",N(C70),D70))</f>
        <v/>
      </c>
      <c r="F70" s="33"/>
      <c r="G70" s="34" t="str">
        <f aca="false">IF(E70="","",E70-N(F70))</f>
        <v/>
      </c>
      <c r="H70" s="34" t="str">
        <f aca="false">IF(OR(D70="",C70=""),"",C70-D70)</f>
        <v/>
      </c>
      <c r="I70" s="35"/>
    </row>
    <row r="71" customFormat="false" ht="18.75" hidden="false" customHeight="true" outlineLevel="0" collapsed="false">
      <c r="A71" s="32"/>
      <c r="B71" s="32"/>
      <c r="C71" s="33"/>
      <c r="D71" s="33"/>
      <c r="E71" s="34" t="str">
        <f aca="false">IF(AND(B71="",C71="",D71=""),"",IF(D71="",N(C71),D71))</f>
        <v/>
      </c>
      <c r="F71" s="33"/>
      <c r="G71" s="34" t="str">
        <f aca="false">IF(E71="","",E71-N(F71))</f>
        <v/>
      </c>
      <c r="H71" s="34" t="str">
        <f aca="false">IF(OR(D71="",C71=""),"",C71-D71)</f>
        <v/>
      </c>
      <c r="I71" s="35"/>
    </row>
    <row r="72" customFormat="false" ht="18.75" hidden="false" customHeight="true" outlineLevel="0" collapsed="false">
      <c r="A72" s="32"/>
      <c r="B72" s="32"/>
      <c r="C72" s="33"/>
      <c r="D72" s="33"/>
      <c r="E72" s="34" t="str">
        <f aca="false">IF(AND(B72="",C72="",D72=""),"",IF(D72="",N(C72),D72))</f>
        <v/>
      </c>
      <c r="F72" s="33"/>
      <c r="G72" s="34" t="str">
        <f aca="false">IF(E72="","",E72-N(F72))</f>
        <v/>
      </c>
      <c r="H72" s="34" t="str">
        <f aca="false">IF(OR(D72="",C72=""),"",C72-D72)</f>
        <v/>
      </c>
      <c r="I72" s="35"/>
    </row>
    <row r="73" customFormat="false" ht="18.75" hidden="false" customHeight="true" outlineLevel="0" collapsed="false">
      <c r="A73" s="32"/>
      <c r="B73" s="32"/>
      <c r="C73" s="33"/>
      <c r="D73" s="33"/>
      <c r="E73" s="34" t="str">
        <f aca="false">IF(AND(B73="",C73="",D73=""),"",IF(D73="",N(C73),D73))</f>
        <v/>
      </c>
      <c r="F73" s="33"/>
      <c r="G73" s="34" t="str">
        <f aca="false">IF(E73="","",E73-N(F73))</f>
        <v/>
      </c>
      <c r="H73" s="34" t="str">
        <f aca="false">IF(OR(D73="",C73=""),"",C73-D73)</f>
        <v/>
      </c>
      <c r="I73" s="35"/>
    </row>
    <row r="74" customFormat="false" ht="18.75" hidden="false" customHeight="true" outlineLevel="0" collapsed="false">
      <c r="A74" s="32"/>
      <c r="B74" s="32"/>
      <c r="C74" s="33"/>
      <c r="D74" s="33"/>
      <c r="E74" s="34" t="str">
        <f aca="false">IF(AND(B74="",C74="",D74=""),"",IF(D74="",N(C74),D74))</f>
        <v/>
      </c>
      <c r="F74" s="33"/>
      <c r="G74" s="34" t="str">
        <f aca="false">IF(E74="","",E74-N(F74))</f>
        <v/>
      </c>
      <c r="H74" s="34" t="str">
        <f aca="false">IF(OR(D74="",C74=""),"",C74-D74)</f>
        <v/>
      </c>
      <c r="I74" s="35"/>
    </row>
    <row r="75" customFormat="false" ht="18.75" hidden="false" customHeight="true" outlineLevel="0" collapsed="false">
      <c r="A75" s="32"/>
      <c r="B75" s="32"/>
      <c r="C75" s="33"/>
      <c r="D75" s="33"/>
      <c r="E75" s="34" t="str">
        <f aca="false">IF(AND(B75="",C75="",D75=""),"",IF(D75="",N(C75),D75))</f>
        <v/>
      </c>
      <c r="F75" s="33"/>
      <c r="G75" s="34" t="str">
        <f aca="false">IF(E75="","",E75-N(F75))</f>
        <v/>
      </c>
      <c r="H75" s="34" t="str">
        <f aca="false">IF(OR(D75="",C75=""),"",C75-D75)</f>
        <v/>
      </c>
      <c r="I75" s="35"/>
    </row>
    <row r="76" customFormat="false" ht="18.75" hidden="false" customHeight="true" outlineLevel="0" collapsed="false">
      <c r="A76" s="32"/>
      <c r="B76" s="32"/>
      <c r="C76" s="33"/>
      <c r="D76" s="33"/>
      <c r="E76" s="34" t="str">
        <f aca="false">IF(AND(B76="",C76="",D76=""),"",IF(D76="",N(C76),D76))</f>
        <v/>
      </c>
      <c r="F76" s="33"/>
      <c r="G76" s="34" t="str">
        <f aca="false">IF(E76="","",E76-N(F76))</f>
        <v/>
      </c>
      <c r="H76" s="34" t="str">
        <f aca="false">IF(OR(D76="",C76=""),"",C76-D76)</f>
        <v/>
      </c>
      <c r="I76" s="35"/>
    </row>
    <row r="77" customFormat="false" ht="18.75" hidden="false" customHeight="true" outlineLevel="0" collapsed="false">
      <c r="A77" s="32"/>
      <c r="B77" s="32"/>
      <c r="C77" s="33"/>
      <c r="D77" s="33"/>
      <c r="E77" s="34" t="str">
        <f aca="false">IF(AND(B77="",C77="",D77=""),"",IF(D77="",N(C77),D77))</f>
        <v/>
      </c>
      <c r="F77" s="33"/>
      <c r="G77" s="34" t="str">
        <f aca="false">IF(E77="","",E77-N(F77))</f>
        <v/>
      </c>
      <c r="H77" s="34" t="str">
        <f aca="false">IF(OR(D77="",C77=""),"",C77-D77)</f>
        <v/>
      </c>
      <c r="I77" s="35"/>
    </row>
    <row r="78" customFormat="false" ht="18.75" hidden="false" customHeight="true" outlineLevel="0" collapsed="false">
      <c r="A78" s="32"/>
      <c r="B78" s="32"/>
      <c r="C78" s="33"/>
      <c r="D78" s="33"/>
      <c r="E78" s="34" t="str">
        <f aca="false">IF(AND(B78="",C78="",D78=""),"",IF(D78="",N(C78),D78))</f>
        <v/>
      </c>
      <c r="F78" s="33"/>
      <c r="G78" s="34" t="str">
        <f aca="false">IF(E78="","",E78-N(F78))</f>
        <v/>
      </c>
      <c r="H78" s="34" t="str">
        <f aca="false">IF(OR(D78="",C78=""),"",C78-D78)</f>
        <v/>
      </c>
      <c r="I78" s="35"/>
    </row>
    <row r="79" customFormat="false" ht="18.75" hidden="false" customHeight="true" outlineLevel="0" collapsed="false">
      <c r="A79" s="32"/>
      <c r="B79" s="32"/>
      <c r="C79" s="33"/>
      <c r="D79" s="33"/>
      <c r="E79" s="34" t="str">
        <f aca="false">IF(AND(B79="",C79="",D79=""),"",IF(D79="",N(C79),D79))</f>
        <v/>
      </c>
      <c r="F79" s="33"/>
      <c r="G79" s="34" t="str">
        <f aca="false">IF(E79="","",E79-N(F79))</f>
        <v/>
      </c>
      <c r="H79" s="34" t="str">
        <f aca="false">IF(OR(D79="",C79=""),"",C79-D79)</f>
        <v/>
      </c>
      <c r="I79" s="35"/>
    </row>
    <row r="80" customFormat="false" ht="18.75" hidden="false" customHeight="true" outlineLevel="0" collapsed="false">
      <c r="A80" s="32"/>
      <c r="B80" s="32"/>
      <c r="C80" s="33"/>
      <c r="D80" s="33"/>
      <c r="E80" s="34" t="str">
        <f aca="false">IF(AND(B80="",C80="",D80=""),"",IF(D80="",N(C80),D80))</f>
        <v/>
      </c>
      <c r="F80" s="33"/>
      <c r="G80" s="34" t="str">
        <f aca="false">IF(E80="","",E80-N(F80))</f>
        <v/>
      </c>
      <c r="H80" s="34" t="str">
        <f aca="false">IF(OR(D80="",C80=""),"",C80-D80)</f>
        <v/>
      </c>
      <c r="I80" s="35"/>
    </row>
    <row r="81" customFormat="false" ht="18.75" hidden="false" customHeight="true" outlineLevel="0" collapsed="false">
      <c r="A81" s="32"/>
      <c r="B81" s="32"/>
      <c r="C81" s="33"/>
      <c r="D81" s="33"/>
      <c r="E81" s="34" t="str">
        <f aca="false">IF(AND(B81="",C81="",D81=""),"",IF(D81="",N(C81),D81))</f>
        <v/>
      </c>
      <c r="F81" s="33"/>
      <c r="G81" s="34" t="str">
        <f aca="false">IF(E81="","",E81-N(F81))</f>
        <v/>
      </c>
      <c r="H81" s="34" t="str">
        <f aca="false">IF(OR(D81="",C81=""),"",C81-D81)</f>
        <v/>
      </c>
      <c r="I81" s="35"/>
    </row>
    <row r="82" customFormat="false" ht="18.75" hidden="false" customHeight="true" outlineLevel="0" collapsed="false">
      <c r="A82" s="32"/>
      <c r="B82" s="32"/>
      <c r="C82" s="33"/>
      <c r="D82" s="33"/>
      <c r="E82" s="34" t="str">
        <f aca="false">IF(AND(B82="",C82="",D82=""),"",IF(D82="",N(C82),D82))</f>
        <v/>
      </c>
      <c r="F82" s="33"/>
      <c r="G82" s="34" t="str">
        <f aca="false">IF(E82="","",E82-N(F82))</f>
        <v/>
      </c>
      <c r="H82" s="34" t="str">
        <f aca="false">IF(OR(D82="",C82=""),"",C82-D82)</f>
        <v/>
      </c>
      <c r="I82" s="35"/>
    </row>
    <row r="83" customFormat="false" ht="18.75" hidden="false" customHeight="true" outlineLevel="0" collapsed="false">
      <c r="A83" s="32"/>
      <c r="B83" s="32"/>
      <c r="C83" s="33"/>
      <c r="D83" s="33"/>
      <c r="E83" s="34" t="str">
        <f aca="false">IF(AND(B83="",C83="",D83=""),"",IF(D83="",N(C83),D83))</f>
        <v/>
      </c>
      <c r="F83" s="33"/>
      <c r="G83" s="34" t="str">
        <f aca="false">IF(E83="","",E83-N(F83))</f>
        <v/>
      </c>
      <c r="H83" s="34" t="str">
        <f aca="false">IF(OR(D83="",C83=""),"",C83-D83)</f>
        <v/>
      </c>
      <c r="I83" s="35"/>
    </row>
    <row r="84" customFormat="false" ht="18.75" hidden="false" customHeight="true" outlineLevel="0" collapsed="false">
      <c r="A84" s="32"/>
      <c r="B84" s="32"/>
      <c r="C84" s="33"/>
      <c r="D84" s="33"/>
      <c r="E84" s="34" t="str">
        <f aca="false">IF(AND(B84="",C84="",D84=""),"",IF(D84="",N(C84),D84))</f>
        <v/>
      </c>
      <c r="F84" s="33"/>
      <c r="G84" s="34" t="str">
        <f aca="false">IF(E84="","",E84-N(F84))</f>
        <v/>
      </c>
      <c r="H84" s="34" t="str">
        <f aca="false">IF(OR(D84="",C84=""),"",C84-D84)</f>
        <v/>
      </c>
      <c r="I84" s="35"/>
    </row>
  </sheetData>
  <conditionalFormatting sqref="H5:H84">
    <cfRule type="expression" priority="2" aboveAverage="0" equalAverage="0" bottom="0" percent="0" rank="0" text="" dxfId="9">
      <formula>AND(ISNUMBER(H5),H5&lt;0)</formula>
    </cfRule>
  </conditionalFormatting>
  <conditionalFormatting sqref="G5:G84">
    <cfRule type="expression" priority="3" aboveAverage="0" equalAverage="0" bottom="0" percent="0" rank="0" text="" dxfId="0">
      <formula>AND(ISNUMBER(G5),G5&lt;0)</formula>
    </cfRule>
  </conditionalFormatting>
  <dataValidations count="2">
    <dataValidation allowBlank="true" error="Enter an amount, 0 or more." errorStyle="stop" errorTitle="Check this value" operator="greaterThanOrEqual" showDropDown="false" showErrorMessage="true" showInputMessage="false" sqref="C5:D84 F5:F84" type="decimal">
      <formula1>0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A5:A84" type="list">
      <formula1>Lists!$A$5:$A$30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Q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24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9"/>
    <col collapsed="false" customWidth="true" hidden="false" outlineLevel="0" max="10" min="10" style="0" width="13"/>
    <col collapsed="false" customWidth="true" hidden="false" outlineLevel="0" max="11" min="11" style="0" width="9"/>
    <col collapsed="false" customWidth="true" hidden="false" outlineLevel="0" max="13" min="12" style="0" width="12"/>
    <col collapsed="false" customWidth="true" hidden="false" outlineLevel="0" max="14" min="14" style="0" width="13"/>
    <col collapsed="false" customWidth="true" hidden="false" outlineLevel="0" max="16" min="15" style="0" width="12"/>
    <col collapsed="false" customWidth="true" hidden="false" outlineLevel="0" max="17" min="17" style="0" width="26"/>
  </cols>
  <sheetData>
    <row r="1" customFormat="false" ht="33.75" hidden="false" customHeight="true" outlineLevel="0" collapsed="false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1.75" hidden="false" customHeight="true" outlineLevel="0" collapsed="false">
      <c r="A2" s="28" t="s">
        <v>92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customFormat="false" ht="9.75" hidden="false" customHeight="true" outlineLevel="0" collapsed="false"/>
    <row r="4" customFormat="false" ht="30" hidden="false" customHeight="true" outlineLevel="0" collapsed="false">
      <c r="A4" s="30" t="s">
        <v>93</v>
      </c>
      <c r="B4" s="30" t="s">
        <v>42</v>
      </c>
      <c r="C4" s="30" t="s">
        <v>94</v>
      </c>
      <c r="D4" s="30" t="s">
        <v>95</v>
      </c>
      <c r="E4" s="30" t="s">
        <v>96</v>
      </c>
      <c r="F4" s="31" t="s">
        <v>97</v>
      </c>
      <c r="G4" s="31" t="s">
        <v>98</v>
      </c>
      <c r="H4" s="30" t="s">
        <v>99</v>
      </c>
      <c r="I4" s="30" t="s">
        <v>100</v>
      </c>
      <c r="J4" s="30" t="s">
        <v>101</v>
      </c>
      <c r="K4" s="30" t="s">
        <v>102</v>
      </c>
      <c r="L4" s="31" t="s">
        <v>58</v>
      </c>
      <c r="M4" s="31" t="s">
        <v>59</v>
      </c>
      <c r="N4" s="30" t="s">
        <v>103</v>
      </c>
      <c r="O4" s="31" t="s">
        <v>104</v>
      </c>
      <c r="P4" s="30" t="s">
        <v>105</v>
      </c>
      <c r="Q4" s="30" t="s">
        <v>6</v>
      </c>
    </row>
    <row r="5" customFormat="false" ht="18.75" hidden="false" customHeight="true" outlineLevel="0" collapsed="false">
      <c r="A5" s="32" t="s">
        <v>106</v>
      </c>
      <c r="B5" s="32" t="s">
        <v>61</v>
      </c>
      <c r="C5" s="32" t="s">
        <v>107</v>
      </c>
      <c r="D5" s="32" t="s">
        <v>108</v>
      </c>
      <c r="E5" s="32" t="s">
        <v>109</v>
      </c>
      <c r="F5" s="33" t="n">
        <v>6800</v>
      </c>
      <c r="G5" s="33" t="n">
        <v>3400</v>
      </c>
      <c r="H5" s="36" t="n">
        <v>46266</v>
      </c>
      <c r="I5" s="37" t="s">
        <v>110</v>
      </c>
      <c r="J5" s="36" t="n">
        <v>46536</v>
      </c>
      <c r="K5" s="37" t="s">
        <v>111</v>
      </c>
      <c r="L5" s="34" t="n">
        <f aca="false">IF(A5="","",IF(I5="Yes",N(G5),0)+IF(K5="Yes",N(F5)-N(G5),0))</f>
        <v>3400</v>
      </c>
      <c r="M5" s="34" t="n">
        <f aca="false">IF(A5="","",N(F5)-L5)</f>
        <v>3400</v>
      </c>
      <c r="N5" s="38" t="n">
        <f aca="false">IF(A5="","",IF(M5&lt;=0,"",IF(AND(I5&lt;&gt;"Yes",N(G5)&gt;0),IF(H5="","",H5),IF(J5="","",J5))))</f>
        <v>46536</v>
      </c>
      <c r="O5" s="34" t="n">
        <f aca="false">IF(A5="","",IF(M5&lt;=0,0,IF(AND(I5&lt;&gt;"Yes",N(G5)&gt;0),N(G5),M5)))</f>
        <v>3400</v>
      </c>
      <c r="P5" s="39" t="str">
        <f aca="true">IF(A5="","",IF(M5&lt;=0,"Paid",IF(N5="","No date",IF(N5&lt;TODAY(),"Overdue",IF(N5-TODAY()&lt;=30,"Due soon","Upcoming")))))</f>
        <v>Upcoming</v>
      </c>
      <c r="Q5" s="35"/>
    </row>
    <row r="6" customFormat="false" ht="18.75" hidden="false" customHeight="true" outlineLevel="0" collapsed="false">
      <c r="A6" s="32" t="s">
        <v>112</v>
      </c>
      <c r="B6" s="32" t="s">
        <v>64</v>
      </c>
      <c r="C6" s="32" t="s">
        <v>113</v>
      </c>
      <c r="D6" s="32" t="s">
        <v>114</v>
      </c>
      <c r="E6" s="32" t="s">
        <v>115</v>
      </c>
      <c r="F6" s="33" t="n">
        <v>9350</v>
      </c>
      <c r="G6" s="33" t="n">
        <v>2800</v>
      </c>
      <c r="H6" s="36" t="n">
        <v>46310</v>
      </c>
      <c r="I6" s="37" t="s">
        <v>110</v>
      </c>
      <c r="J6" s="36" t="n">
        <v>46536</v>
      </c>
      <c r="K6" s="37" t="s">
        <v>111</v>
      </c>
      <c r="L6" s="34" t="n">
        <f aca="false">IF(A6="","",IF(I6="Yes",N(G6),0)+IF(K6="Yes",N(F6)-N(G6),0))</f>
        <v>2800</v>
      </c>
      <c r="M6" s="34" t="n">
        <f aca="false">IF(A6="","",N(F6)-L6)</f>
        <v>6550</v>
      </c>
      <c r="N6" s="38" t="n">
        <f aca="false">IF(A6="","",IF(M6&lt;=0,"",IF(AND(I6&lt;&gt;"Yes",N(G6)&gt;0),IF(H6="","",H6),IF(J6="","",J6))))</f>
        <v>46536</v>
      </c>
      <c r="O6" s="34" t="n">
        <f aca="false">IF(A6="","",IF(M6&lt;=0,0,IF(AND(I6&lt;&gt;"Yes",N(G6)&gt;0),N(G6),M6)))</f>
        <v>6550</v>
      </c>
      <c r="P6" s="39" t="str">
        <f aca="true">IF(A6="","",IF(M6&lt;=0,"Paid",IF(N6="","No date",IF(N6&lt;TODAY(),"Overdue",IF(N6-TODAY()&lt;=30,"Due soon","Upcoming")))))</f>
        <v>Upcoming</v>
      </c>
      <c r="Q6" s="35"/>
    </row>
    <row r="7" customFormat="false" ht="18.75" hidden="false" customHeight="true" outlineLevel="0" collapsed="false">
      <c r="A7" s="32" t="s">
        <v>116</v>
      </c>
      <c r="B7" s="32" t="s">
        <v>64</v>
      </c>
      <c r="C7" s="32" t="s">
        <v>117</v>
      </c>
      <c r="D7" s="32" t="s">
        <v>118</v>
      </c>
      <c r="E7" s="32" t="s">
        <v>119</v>
      </c>
      <c r="F7" s="33" t="n">
        <v>600</v>
      </c>
      <c r="G7" s="33" t="n">
        <v>150</v>
      </c>
      <c r="H7" s="36" t="n">
        <v>46327</v>
      </c>
      <c r="I7" s="37" t="s">
        <v>110</v>
      </c>
      <c r="J7" s="36" t="n">
        <v>46539</v>
      </c>
      <c r="K7" s="37" t="s">
        <v>111</v>
      </c>
      <c r="L7" s="34" t="n">
        <f aca="false">IF(A7="","",IF(I7="Yes",N(G7),0)+IF(K7="Yes",N(F7)-N(G7),0))</f>
        <v>150</v>
      </c>
      <c r="M7" s="34" t="n">
        <f aca="false">IF(A7="","",N(F7)-L7)</f>
        <v>450</v>
      </c>
      <c r="N7" s="38" t="n">
        <f aca="false">IF(A7="","",IF(M7&lt;=0,"",IF(AND(I7&lt;&gt;"Yes",N(G7)&gt;0),IF(H7="","",H7),IF(J7="","",J7))))</f>
        <v>46539</v>
      </c>
      <c r="O7" s="34" t="n">
        <f aca="false">IF(A7="","",IF(M7&lt;=0,0,IF(AND(I7&lt;&gt;"Yes",N(G7)&gt;0),N(G7),M7)))</f>
        <v>450</v>
      </c>
      <c r="P7" s="39" t="str">
        <f aca="true">IF(A7="","",IF(M7&lt;=0,"Paid",IF(N7="","No date",IF(N7&lt;TODAY(),"Overdue",IF(N7-TODAY()&lt;=30,"Due soon","Upcoming")))))</f>
        <v>Upcoming</v>
      </c>
      <c r="Q7" s="35"/>
    </row>
    <row r="8" customFormat="false" ht="18.75" hidden="false" customHeight="true" outlineLevel="0" collapsed="false">
      <c r="A8" s="32" t="s">
        <v>120</v>
      </c>
      <c r="B8" s="32" t="s">
        <v>69</v>
      </c>
      <c r="C8" s="32" t="s">
        <v>121</v>
      </c>
      <c r="D8" s="32" t="s">
        <v>122</v>
      </c>
      <c r="E8" s="32" t="s">
        <v>123</v>
      </c>
      <c r="F8" s="33" t="n">
        <v>3000</v>
      </c>
      <c r="G8" s="33" t="n">
        <v>1000</v>
      </c>
      <c r="H8" s="36" t="n">
        <v>46296</v>
      </c>
      <c r="I8" s="37" t="s">
        <v>110</v>
      </c>
      <c r="J8" s="36" t="n">
        <v>46519</v>
      </c>
      <c r="K8" s="37" t="s">
        <v>111</v>
      </c>
      <c r="L8" s="34" t="n">
        <f aca="false">IF(A8="","",IF(I8="Yes",N(G8),0)+IF(K8="Yes",N(F8)-N(G8),0))</f>
        <v>1000</v>
      </c>
      <c r="M8" s="34" t="n">
        <f aca="false">IF(A8="","",N(F8)-L8)</f>
        <v>2000</v>
      </c>
      <c r="N8" s="38" t="n">
        <f aca="false">IF(A8="","",IF(M8&lt;=0,"",IF(AND(I8&lt;&gt;"Yes",N(G8)&gt;0),IF(H8="","",H8),IF(J8="","",J8))))</f>
        <v>46519</v>
      </c>
      <c r="O8" s="34" t="n">
        <f aca="false">IF(A8="","",IF(M8&lt;=0,0,IF(AND(I8&lt;&gt;"Yes",N(G8)&gt;0),N(G8),M8)))</f>
        <v>2000</v>
      </c>
      <c r="P8" s="39" t="str">
        <f aca="true">IF(A8="","",IF(M8&lt;=0,"Paid",IF(N8="","No date",IF(N8&lt;TODAY(),"Overdue",IF(N8-TODAY()&lt;=30,"Due soon","Upcoming")))))</f>
        <v>Upcoming</v>
      </c>
      <c r="Q8" s="35"/>
    </row>
    <row r="9" customFormat="false" ht="18.75" hidden="false" customHeight="true" outlineLevel="0" collapsed="false">
      <c r="A9" s="32" t="s">
        <v>124</v>
      </c>
      <c r="B9" s="32" t="s">
        <v>76</v>
      </c>
      <c r="C9" s="32" t="s">
        <v>125</v>
      </c>
      <c r="D9" s="32" t="s">
        <v>126</v>
      </c>
      <c r="E9" s="32" t="s">
        <v>127</v>
      </c>
      <c r="F9" s="33" t="n">
        <v>2100</v>
      </c>
      <c r="G9" s="33" t="n">
        <v>500</v>
      </c>
      <c r="H9" s="36" t="n">
        <v>46331</v>
      </c>
      <c r="I9" s="37" t="s">
        <v>111</v>
      </c>
      <c r="J9" s="36" t="n">
        <v>46536</v>
      </c>
      <c r="K9" s="37" t="s">
        <v>111</v>
      </c>
      <c r="L9" s="34" t="n">
        <f aca="false">IF(A9="","",IF(I9="Yes",N(G9),0)+IF(K9="Yes",N(F9)-N(G9),0))</f>
        <v>0</v>
      </c>
      <c r="M9" s="34" t="n">
        <f aca="false">IF(A9="","",N(F9)-L9)</f>
        <v>2100</v>
      </c>
      <c r="N9" s="38" t="n">
        <f aca="false">IF(A9="","",IF(M9&lt;=0,"",IF(AND(I9&lt;&gt;"Yes",N(G9)&gt;0),IF(H9="","",H9),IF(J9="","",J9))))</f>
        <v>46331</v>
      </c>
      <c r="O9" s="34" t="n">
        <f aca="false">IF(A9="","",IF(M9&lt;=0,0,IF(AND(I9&lt;&gt;"Yes",N(G9)&gt;0),N(G9),M9)))</f>
        <v>500</v>
      </c>
      <c r="P9" s="39" t="str">
        <f aca="true">IF(A9="","",IF(M9&lt;=0,"Paid",IF(N9="","No date",IF(N9&lt;TODAY(),"Overdue",IF(N9-TODAY()&lt;=30,"Due soon","Upcoming")))))</f>
        <v>Due soon</v>
      </c>
      <c r="Q9" s="35"/>
    </row>
    <row r="10" customFormat="false" ht="18.75" hidden="false" customHeight="true" outlineLevel="0" collapsed="false">
      <c r="A10" s="32" t="s">
        <v>128</v>
      </c>
      <c r="B10" s="32" t="s">
        <v>79</v>
      </c>
      <c r="C10" s="32" t="s">
        <v>129</v>
      </c>
      <c r="D10" s="32" t="s">
        <v>130</v>
      </c>
      <c r="E10" s="32" t="s">
        <v>131</v>
      </c>
      <c r="F10" s="33" t="n">
        <v>1400</v>
      </c>
      <c r="G10" s="33" t="n">
        <v>400</v>
      </c>
      <c r="H10" s="36" t="n">
        <v>46315</v>
      </c>
      <c r="I10" s="37" t="s">
        <v>110</v>
      </c>
      <c r="J10" s="36" t="n">
        <v>46539</v>
      </c>
      <c r="K10" s="37" t="s">
        <v>111</v>
      </c>
      <c r="L10" s="34" t="n">
        <f aca="false">IF(A10="","",IF(I10="Yes",N(G10),0)+IF(K10="Yes",N(F10)-N(G10),0))</f>
        <v>400</v>
      </c>
      <c r="M10" s="34" t="n">
        <f aca="false">IF(A10="","",N(F10)-L10)</f>
        <v>1000</v>
      </c>
      <c r="N10" s="38" t="n">
        <f aca="false">IF(A10="","",IF(M10&lt;=0,"",IF(AND(I10&lt;&gt;"Yes",N(G10)&gt;0),IF(H10="","",H10),IF(J10="","",J10))))</f>
        <v>46539</v>
      </c>
      <c r="O10" s="34" t="n">
        <f aca="false">IF(A10="","",IF(M10&lt;=0,0,IF(AND(I10&lt;&gt;"Yes",N(G10)&gt;0),N(G10),M10)))</f>
        <v>1000</v>
      </c>
      <c r="P10" s="39" t="str">
        <f aca="true">IF(A10="","",IF(M10&lt;=0,"Paid",IF(N10="","No date",IF(N10&lt;TODAY(),"Overdue",IF(N10-TODAY()&lt;=30,"Due soon","Upcoming")))))</f>
        <v>Upcoming</v>
      </c>
      <c r="Q10" s="35"/>
    </row>
    <row r="11" customFormat="false" ht="18.75" hidden="false" customHeight="true" outlineLevel="0" collapsed="false">
      <c r="A11" s="32" t="s">
        <v>132</v>
      </c>
      <c r="B11" s="32" t="s">
        <v>81</v>
      </c>
      <c r="C11" s="32" t="s">
        <v>132</v>
      </c>
      <c r="D11" s="32" t="s">
        <v>133</v>
      </c>
      <c r="E11" s="32" t="s">
        <v>134</v>
      </c>
      <c r="F11" s="33" t="n">
        <v>450</v>
      </c>
      <c r="G11" s="33" t="n">
        <v>450</v>
      </c>
      <c r="H11" s="36" t="n">
        <v>46280</v>
      </c>
      <c r="I11" s="37" t="s">
        <v>110</v>
      </c>
      <c r="J11" s="36"/>
      <c r="K11" s="37"/>
      <c r="L11" s="34" t="n">
        <f aca="false">IF(A11="","",IF(I11="Yes",N(G11),0)+IF(K11="Yes",N(F11)-N(G11),0))</f>
        <v>450</v>
      </c>
      <c r="M11" s="34" t="n">
        <f aca="false">IF(A11="","",N(F11)-L11)</f>
        <v>0</v>
      </c>
      <c r="N11" s="38" t="str">
        <f aca="false">IF(A11="","",IF(M11&lt;=0,"",IF(AND(I11&lt;&gt;"Yes",N(G11)&gt;0),IF(H11="","",H11),IF(J11="","",J11))))</f>
        <v/>
      </c>
      <c r="O11" s="34" t="n">
        <f aca="false">IF(A11="","",IF(M11&lt;=0,0,IF(AND(I11&lt;&gt;"Yes",N(G11)&gt;0),N(G11),M11)))</f>
        <v>0</v>
      </c>
      <c r="P11" s="39" t="str">
        <f aca="true">IF(A11="","",IF(M11&lt;=0,"Paid",IF(N11="","No date",IF(N11&lt;TODAY(),"Overdue",IF(N11-TODAY()&lt;=30,"Due soon","Upcoming")))))</f>
        <v>Paid</v>
      </c>
      <c r="Q11" s="35"/>
    </row>
    <row r="12" customFormat="false" ht="18.75" hidden="false" customHeight="true" outlineLevel="0" collapsed="false">
      <c r="A12" s="32" t="s">
        <v>135</v>
      </c>
      <c r="B12" s="32" t="s">
        <v>72</v>
      </c>
      <c r="C12" s="32" t="s">
        <v>136</v>
      </c>
      <c r="D12" s="32" t="s">
        <v>137</v>
      </c>
      <c r="E12" s="32" t="s">
        <v>138</v>
      </c>
      <c r="F12" s="33" t="n">
        <v>1650</v>
      </c>
      <c r="G12" s="33" t="n">
        <v>800</v>
      </c>
      <c r="H12" s="36" t="n">
        <v>46235</v>
      </c>
      <c r="I12" s="37" t="s">
        <v>110</v>
      </c>
      <c r="J12" s="36" t="n">
        <v>46461</v>
      </c>
      <c r="K12" s="37" t="s">
        <v>110</v>
      </c>
      <c r="L12" s="34" t="n">
        <f aca="false">IF(A12="","",IF(I12="Yes",N(G12),0)+IF(K12="Yes",N(F12)-N(G12),0))</f>
        <v>1650</v>
      </c>
      <c r="M12" s="34" t="n">
        <f aca="false">IF(A12="","",N(F12)-L12)</f>
        <v>0</v>
      </c>
      <c r="N12" s="38" t="str">
        <f aca="false">IF(A12="","",IF(M12&lt;=0,"",IF(AND(I12&lt;&gt;"Yes",N(G12)&gt;0),IF(H12="","",H12),IF(J12="","",J12))))</f>
        <v/>
      </c>
      <c r="O12" s="34" t="n">
        <f aca="false">IF(A12="","",IF(M12&lt;=0,0,IF(AND(I12&lt;&gt;"Yes",N(G12)&gt;0),N(G12),M12)))</f>
        <v>0</v>
      </c>
      <c r="P12" s="39" t="str">
        <f aca="true">IF(A12="","",IF(M12&lt;=0,"Paid",IF(N12="","No date",IF(N12&lt;TODAY(),"Overdue",IF(N12-TODAY()&lt;=30,"Due soon","Upcoming")))))</f>
        <v>Paid</v>
      </c>
      <c r="Q12" s="35"/>
    </row>
    <row r="13" customFormat="false" ht="18.75" hidden="false" customHeight="true" outlineLevel="0" collapsed="false">
      <c r="A13" s="32"/>
      <c r="B13" s="32"/>
      <c r="C13" s="32"/>
      <c r="D13" s="32"/>
      <c r="E13" s="32"/>
      <c r="F13" s="33"/>
      <c r="G13" s="33"/>
      <c r="H13" s="36"/>
      <c r="I13" s="37"/>
      <c r="J13" s="36"/>
      <c r="K13" s="37"/>
      <c r="L13" s="34" t="str">
        <f aca="false">IF(A13="","",IF(I13="Yes",N(G13),0)+IF(K13="Yes",N(F13)-N(G13),0))</f>
        <v/>
      </c>
      <c r="M13" s="34" t="str">
        <f aca="false">IF(A13="","",N(F13)-L13)</f>
        <v/>
      </c>
      <c r="N13" s="38" t="str">
        <f aca="false">IF(A13="","",IF(M13&lt;=0,"",IF(AND(I13&lt;&gt;"Yes",N(G13)&gt;0),IF(H13="","",H13),IF(J13="","",J13))))</f>
        <v/>
      </c>
      <c r="O13" s="34" t="str">
        <f aca="false">IF(A13="","",IF(M13&lt;=0,0,IF(AND(I13&lt;&gt;"Yes",N(G13)&gt;0),N(G13),M13)))</f>
        <v/>
      </c>
      <c r="P13" s="39" t="str">
        <f aca="true">IF(A13="","",IF(M13&lt;=0,"Paid",IF(N13="","No date",IF(N13&lt;TODAY(),"Overdue",IF(N13-TODAY()&lt;=30,"Due soon","Upcoming")))))</f>
        <v/>
      </c>
      <c r="Q13" s="35"/>
    </row>
    <row r="14" customFormat="false" ht="18.75" hidden="false" customHeight="true" outlineLevel="0" collapsed="false">
      <c r="A14" s="32"/>
      <c r="B14" s="32"/>
      <c r="C14" s="32"/>
      <c r="D14" s="32"/>
      <c r="E14" s="32"/>
      <c r="F14" s="33"/>
      <c r="G14" s="33"/>
      <c r="H14" s="36"/>
      <c r="I14" s="37"/>
      <c r="J14" s="36"/>
      <c r="K14" s="37"/>
      <c r="L14" s="34" t="str">
        <f aca="false">IF(A14="","",IF(I14="Yes",N(G14),0)+IF(K14="Yes",N(F14)-N(G14),0))</f>
        <v/>
      </c>
      <c r="M14" s="34" t="str">
        <f aca="false">IF(A14="","",N(F14)-L14)</f>
        <v/>
      </c>
      <c r="N14" s="38" t="str">
        <f aca="false">IF(A14="","",IF(M14&lt;=0,"",IF(AND(I14&lt;&gt;"Yes",N(G14)&gt;0),IF(H14="","",H14),IF(J14="","",J14))))</f>
        <v/>
      </c>
      <c r="O14" s="34" t="str">
        <f aca="false">IF(A14="","",IF(M14&lt;=0,0,IF(AND(I14&lt;&gt;"Yes",N(G14)&gt;0),N(G14),M14)))</f>
        <v/>
      </c>
      <c r="P14" s="39" t="str">
        <f aca="true">IF(A14="","",IF(M14&lt;=0,"Paid",IF(N14="","No date",IF(N14&lt;TODAY(),"Overdue",IF(N14-TODAY()&lt;=30,"Due soon","Upcoming")))))</f>
        <v/>
      </c>
      <c r="Q14" s="35"/>
    </row>
    <row r="15" customFormat="false" ht="18.75" hidden="false" customHeight="true" outlineLevel="0" collapsed="false">
      <c r="A15" s="32"/>
      <c r="B15" s="32"/>
      <c r="C15" s="32"/>
      <c r="D15" s="32"/>
      <c r="E15" s="32"/>
      <c r="F15" s="33"/>
      <c r="G15" s="33"/>
      <c r="H15" s="36"/>
      <c r="I15" s="37"/>
      <c r="J15" s="36"/>
      <c r="K15" s="37"/>
      <c r="L15" s="34" t="str">
        <f aca="false">IF(A15="","",IF(I15="Yes",N(G15),0)+IF(K15="Yes",N(F15)-N(G15),0))</f>
        <v/>
      </c>
      <c r="M15" s="34" t="str">
        <f aca="false">IF(A15="","",N(F15)-L15)</f>
        <v/>
      </c>
      <c r="N15" s="38" t="str">
        <f aca="false">IF(A15="","",IF(M15&lt;=0,"",IF(AND(I15&lt;&gt;"Yes",N(G15)&gt;0),IF(H15="","",H15),IF(J15="","",J15))))</f>
        <v/>
      </c>
      <c r="O15" s="34" t="str">
        <f aca="false">IF(A15="","",IF(M15&lt;=0,0,IF(AND(I15&lt;&gt;"Yes",N(G15)&gt;0),N(G15),M15)))</f>
        <v/>
      </c>
      <c r="P15" s="39" t="str">
        <f aca="true">IF(A15="","",IF(M15&lt;=0,"Paid",IF(N15="","No date",IF(N15&lt;TODAY(),"Overdue",IF(N15-TODAY()&lt;=30,"Due soon","Upcoming")))))</f>
        <v/>
      </c>
      <c r="Q15" s="35"/>
    </row>
    <row r="16" customFormat="false" ht="18.75" hidden="false" customHeight="true" outlineLevel="0" collapsed="false">
      <c r="A16" s="32"/>
      <c r="B16" s="32"/>
      <c r="C16" s="32"/>
      <c r="D16" s="32"/>
      <c r="E16" s="32"/>
      <c r="F16" s="33"/>
      <c r="G16" s="33"/>
      <c r="H16" s="36"/>
      <c r="I16" s="37"/>
      <c r="J16" s="36"/>
      <c r="K16" s="37"/>
      <c r="L16" s="34" t="str">
        <f aca="false">IF(A16="","",IF(I16="Yes",N(G16),0)+IF(K16="Yes",N(F16)-N(G16),0))</f>
        <v/>
      </c>
      <c r="M16" s="34" t="str">
        <f aca="false">IF(A16="","",N(F16)-L16)</f>
        <v/>
      </c>
      <c r="N16" s="38" t="str">
        <f aca="false">IF(A16="","",IF(M16&lt;=0,"",IF(AND(I16&lt;&gt;"Yes",N(G16)&gt;0),IF(H16="","",H16),IF(J16="","",J16))))</f>
        <v/>
      </c>
      <c r="O16" s="34" t="str">
        <f aca="false">IF(A16="","",IF(M16&lt;=0,0,IF(AND(I16&lt;&gt;"Yes",N(G16)&gt;0),N(G16),M16)))</f>
        <v/>
      </c>
      <c r="P16" s="39" t="str">
        <f aca="true">IF(A16="","",IF(M16&lt;=0,"Paid",IF(N16="","No date",IF(N16&lt;TODAY(),"Overdue",IF(N16-TODAY()&lt;=30,"Due soon","Upcoming")))))</f>
        <v/>
      </c>
      <c r="Q16" s="35"/>
    </row>
    <row r="17" customFormat="false" ht="18.75" hidden="false" customHeight="true" outlineLevel="0" collapsed="false">
      <c r="A17" s="32"/>
      <c r="B17" s="32"/>
      <c r="C17" s="32"/>
      <c r="D17" s="32"/>
      <c r="E17" s="32"/>
      <c r="F17" s="33"/>
      <c r="G17" s="33"/>
      <c r="H17" s="36"/>
      <c r="I17" s="37"/>
      <c r="J17" s="36"/>
      <c r="K17" s="37"/>
      <c r="L17" s="34" t="str">
        <f aca="false">IF(A17="","",IF(I17="Yes",N(G17),0)+IF(K17="Yes",N(F17)-N(G17),0))</f>
        <v/>
      </c>
      <c r="M17" s="34" t="str">
        <f aca="false">IF(A17="","",N(F17)-L17)</f>
        <v/>
      </c>
      <c r="N17" s="38" t="str">
        <f aca="false">IF(A17="","",IF(M17&lt;=0,"",IF(AND(I17&lt;&gt;"Yes",N(G17)&gt;0),IF(H17="","",H17),IF(J17="","",J17))))</f>
        <v/>
      </c>
      <c r="O17" s="34" t="str">
        <f aca="false">IF(A17="","",IF(M17&lt;=0,0,IF(AND(I17&lt;&gt;"Yes",N(G17)&gt;0),N(G17),M17)))</f>
        <v/>
      </c>
      <c r="P17" s="39" t="str">
        <f aca="true">IF(A17="","",IF(M17&lt;=0,"Paid",IF(N17="","No date",IF(N17&lt;TODAY(),"Overdue",IF(N17-TODAY()&lt;=30,"Due soon","Upcoming")))))</f>
        <v/>
      </c>
      <c r="Q17" s="35"/>
    </row>
    <row r="18" customFormat="false" ht="18.75" hidden="false" customHeight="true" outlineLevel="0" collapsed="false">
      <c r="A18" s="32"/>
      <c r="B18" s="32"/>
      <c r="C18" s="32"/>
      <c r="D18" s="32"/>
      <c r="E18" s="32"/>
      <c r="F18" s="33"/>
      <c r="G18" s="33"/>
      <c r="H18" s="36"/>
      <c r="I18" s="37"/>
      <c r="J18" s="36"/>
      <c r="K18" s="37"/>
      <c r="L18" s="34" t="str">
        <f aca="false">IF(A18="","",IF(I18="Yes",N(G18),0)+IF(K18="Yes",N(F18)-N(G18),0))</f>
        <v/>
      </c>
      <c r="M18" s="34" t="str">
        <f aca="false">IF(A18="","",N(F18)-L18)</f>
        <v/>
      </c>
      <c r="N18" s="38" t="str">
        <f aca="false">IF(A18="","",IF(M18&lt;=0,"",IF(AND(I18&lt;&gt;"Yes",N(G18)&gt;0),IF(H18="","",H18),IF(J18="","",J18))))</f>
        <v/>
      </c>
      <c r="O18" s="34" t="str">
        <f aca="false">IF(A18="","",IF(M18&lt;=0,0,IF(AND(I18&lt;&gt;"Yes",N(G18)&gt;0),N(G18),M18)))</f>
        <v/>
      </c>
      <c r="P18" s="39" t="str">
        <f aca="true">IF(A18="","",IF(M18&lt;=0,"Paid",IF(N18="","No date",IF(N18&lt;TODAY(),"Overdue",IF(N18-TODAY()&lt;=30,"Due soon","Upcoming")))))</f>
        <v/>
      </c>
      <c r="Q18" s="35"/>
    </row>
    <row r="19" customFormat="false" ht="18.75" hidden="false" customHeight="true" outlineLevel="0" collapsed="false">
      <c r="A19" s="32"/>
      <c r="B19" s="32"/>
      <c r="C19" s="32"/>
      <c r="D19" s="32"/>
      <c r="E19" s="32"/>
      <c r="F19" s="33"/>
      <c r="G19" s="33"/>
      <c r="H19" s="36"/>
      <c r="I19" s="37"/>
      <c r="J19" s="36"/>
      <c r="K19" s="37"/>
      <c r="L19" s="34" t="str">
        <f aca="false">IF(A19="","",IF(I19="Yes",N(G19),0)+IF(K19="Yes",N(F19)-N(G19),0))</f>
        <v/>
      </c>
      <c r="M19" s="34" t="str">
        <f aca="false">IF(A19="","",N(F19)-L19)</f>
        <v/>
      </c>
      <c r="N19" s="38" t="str">
        <f aca="false">IF(A19="","",IF(M19&lt;=0,"",IF(AND(I19&lt;&gt;"Yes",N(G19)&gt;0),IF(H19="","",H19),IF(J19="","",J19))))</f>
        <v/>
      </c>
      <c r="O19" s="34" t="str">
        <f aca="false">IF(A19="","",IF(M19&lt;=0,0,IF(AND(I19&lt;&gt;"Yes",N(G19)&gt;0),N(G19),M19)))</f>
        <v/>
      </c>
      <c r="P19" s="39" t="str">
        <f aca="true">IF(A19="","",IF(M19&lt;=0,"Paid",IF(N19="","No date",IF(N19&lt;TODAY(),"Overdue",IF(N19-TODAY()&lt;=30,"Due soon","Upcoming")))))</f>
        <v/>
      </c>
      <c r="Q19" s="35"/>
    </row>
    <row r="20" customFormat="false" ht="18.75" hidden="false" customHeight="true" outlineLevel="0" collapsed="false">
      <c r="A20" s="32"/>
      <c r="B20" s="32"/>
      <c r="C20" s="32"/>
      <c r="D20" s="32"/>
      <c r="E20" s="32"/>
      <c r="F20" s="33"/>
      <c r="G20" s="33"/>
      <c r="H20" s="36"/>
      <c r="I20" s="37"/>
      <c r="J20" s="36"/>
      <c r="K20" s="37"/>
      <c r="L20" s="34" t="str">
        <f aca="false">IF(A20="","",IF(I20="Yes",N(G20),0)+IF(K20="Yes",N(F20)-N(G20),0))</f>
        <v/>
      </c>
      <c r="M20" s="34" t="str">
        <f aca="false">IF(A20="","",N(F20)-L20)</f>
        <v/>
      </c>
      <c r="N20" s="38" t="str">
        <f aca="false">IF(A20="","",IF(M20&lt;=0,"",IF(AND(I20&lt;&gt;"Yes",N(G20)&gt;0),IF(H20="","",H20),IF(J20="","",J20))))</f>
        <v/>
      </c>
      <c r="O20" s="34" t="str">
        <f aca="false">IF(A20="","",IF(M20&lt;=0,0,IF(AND(I20&lt;&gt;"Yes",N(G20)&gt;0),N(G20),M20)))</f>
        <v/>
      </c>
      <c r="P20" s="39" t="str">
        <f aca="true">IF(A20="","",IF(M20&lt;=0,"Paid",IF(N20="","No date",IF(N20&lt;TODAY(),"Overdue",IF(N20-TODAY()&lt;=30,"Due soon","Upcoming")))))</f>
        <v/>
      </c>
      <c r="Q20" s="35"/>
    </row>
    <row r="21" customFormat="false" ht="18.75" hidden="false" customHeight="true" outlineLevel="0" collapsed="false">
      <c r="A21" s="32"/>
      <c r="B21" s="32"/>
      <c r="C21" s="32"/>
      <c r="D21" s="32"/>
      <c r="E21" s="32"/>
      <c r="F21" s="33"/>
      <c r="G21" s="33"/>
      <c r="H21" s="36"/>
      <c r="I21" s="37"/>
      <c r="J21" s="36"/>
      <c r="K21" s="37"/>
      <c r="L21" s="34" t="str">
        <f aca="false">IF(A21="","",IF(I21="Yes",N(G21),0)+IF(K21="Yes",N(F21)-N(G21),0))</f>
        <v/>
      </c>
      <c r="M21" s="34" t="str">
        <f aca="false">IF(A21="","",N(F21)-L21)</f>
        <v/>
      </c>
      <c r="N21" s="38" t="str">
        <f aca="false">IF(A21="","",IF(M21&lt;=0,"",IF(AND(I21&lt;&gt;"Yes",N(G21)&gt;0),IF(H21="","",H21),IF(J21="","",J21))))</f>
        <v/>
      </c>
      <c r="O21" s="34" t="str">
        <f aca="false">IF(A21="","",IF(M21&lt;=0,0,IF(AND(I21&lt;&gt;"Yes",N(G21)&gt;0),N(G21),M21)))</f>
        <v/>
      </c>
      <c r="P21" s="39" t="str">
        <f aca="true">IF(A21="","",IF(M21&lt;=0,"Paid",IF(N21="","No date",IF(N21&lt;TODAY(),"Overdue",IF(N21-TODAY()&lt;=30,"Due soon","Upcoming")))))</f>
        <v/>
      </c>
      <c r="Q21" s="35"/>
    </row>
    <row r="22" customFormat="false" ht="18.75" hidden="false" customHeight="true" outlineLevel="0" collapsed="false">
      <c r="A22" s="32"/>
      <c r="B22" s="32"/>
      <c r="C22" s="32"/>
      <c r="D22" s="32"/>
      <c r="E22" s="32"/>
      <c r="F22" s="33"/>
      <c r="G22" s="33"/>
      <c r="H22" s="36"/>
      <c r="I22" s="37"/>
      <c r="J22" s="36"/>
      <c r="K22" s="37"/>
      <c r="L22" s="34" t="str">
        <f aca="false">IF(A22="","",IF(I22="Yes",N(G22),0)+IF(K22="Yes",N(F22)-N(G22),0))</f>
        <v/>
      </c>
      <c r="M22" s="34" t="str">
        <f aca="false">IF(A22="","",N(F22)-L22)</f>
        <v/>
      </c>
      <c r="N22" s="38" t="str">
        <f aca="false">IF(A22="","",IF(M22&lt;=0,"",IF(AND(I22&lt;&gt;"Yes",N(G22)&gt;0),IF(H22="","",H22),IF(J22="","",J22))))</f>
        <v/>
      </c>
      <c r="O22" s="34" t="str">
        <f aca="false">IF(A22="","",IF(M22&lt;=0,0,IF(AND(I22&lt;&gt;"Yes",N(G22)&gt;0),N(G22),M22)))</f>
        <v/>
      </c>
      <c r="P22" s="39" t="str">
        <f aca="true">IF(A22="","",IF(M22&lt;=0,"Paid",IF(N22="","No date",IF(N22&lt;TODAY(),"Overdue",IF(N22-TODAY()&lt;=30,"Due soon","Upcoming")))))</f>
        <v/>
      </c>
      <c r="Q22" s="35"/>
    </row>
    <row r="23" customFormat="false" ht="18.75" hidden="false" customHeight="true" outlineLevel="0" collapsed="false">
      <c r="A23" s="32"/>
      <c r="B23" s="32"/>
      <c r="C23" s="32"/>
      <c r="D23" s="32"/>
      <c r="E23" s="32"/>
      <c r="F23" s="33"/>
      <c r="G23" s="33"/>
      <c r="H23" s="36"/>
      <c r="I23" s="37"/>
      <c r="J23" s="36"/>
      <c r="K23" s="37"/>
      <c r="L23" s="34" t="str">
        <f aca="false">IF(A23="","",IF(I23="Yes",N(G23),0)+IF(K23="Yes",N(F23)-N(G23),0))</f>
        <v/>
      </c>
      <c r="M23" s="34" t="str">
        <f aca="false">IF(A23="","",N(F23)-L23)</f>
        <v/>
      </c>
      <c r="N23" s="38" t="str">
        <f aca="false">IF(A23="","",IF(M23&lt;=0,"",IF(AND(I23&lt;&gt;"Yes",N(G23)&gt;0),IF(H23="","",H23),IF(J23="","",J23))))</f>
        <v/>
      </c>
      <c r="O23" s="34" t="str">
        <f aca="false">IF(A23="","",IF(M23&lt;=0,0,IF(AND(I23&lt;&gt;"Yes",N(G23)&gt;0),N(G23),M23)))</f>
        <v/>
      </c>
      <c r="P23" s="39" t="str">
        <f aca="true">IF(A23="","",IF(M23&lt;=0,"Paid",IF(N23="","No date",IF(N23&lt;TODAY(),"Overdue",IF(N23-TODAY()&lt;=30,"Due soon","Upcoming")))))</f>
        <v/>
      </c>
      <c r="Q23" s="35"/>
    </row>
    <row r="24" customFormat="false" ht="18.75" hidden="false" customHeight="true" outlineLevel="0" collapsed="false">
      <c r="A24" s="32"/>
      <c r="B24" s="32"/>
      <c r="C24" s="32"/>
      <c r="D24" s="32"/>
      <c r="E24" s="32"/>
      <c r="F24" s="33"/>
      <c r="G24" s="33"/>
      <c r="H24" s="36"/>
      <c r="I24" s="37"/>
      <c r="J24" s="36"/>
      <c r="K24" s="37"/>
      <c r="L24" s="34" t="str">
        <f aca="false">IF(A24="","",IF(I24="Yes",N(G24),0)+IF(K24="Yes",N(F24)-N(G24),0))</f>
        <v/>
      </c>
      <c r="M24" s="34" t="str">
        <f aca="false">IF(A24="","",N(F24)-L24)</f>
        <v/>
      </c>
      <c r="N24" s="38" t="str">
        <f aca="false">IF(A24="","",IF(M24&lt;=0,"",IF(AND(I24&lt;&gt;"Yes",N(G24)&gt;0),IF(H24="","",H24),IF(J24="","",J24))))</f>
        <v/>
      </c>
      <c r="O24" s="34" t="str">
        <f aca="false">IF(A24="","",IF(M24&lt;=0,0,IF(AND(I24&lt;&gt;"Yes",N(G24)&gt;0),N(G24),M24)))</f>
        <v/>
      </c>
      <c r="P24" s="39" t="str">
        <f aca="true">IF(A24="","",IF(M24&lt;=0,"Paid",IF(N24="","No date",IF(N24&lt;TODAY(),"Overdue",IF(N24-TODAY()&lt;=30,"Due soon","Upcoming")))))</f>
        <v/>
      </c>
      <c r="Q24" s="35"/>
    </row>
    <row r="25" customFormat="false" ht="18.75" hidden="false" customHeight="true" outlineLevel="0" collapsed="false">
      <c r="A25" s="32"/>
      <c r="B25" s="32"/>
      <c r="C25" s="32"/>
      <c r="D25" s="32"/>
      <c r="E25" s="32"/>
      <c r="F25" s="33"/>
      <c r="G25" s="33"/>
      <c r="H25" s="36"/>
      <c r="I25" s="37"/>
      <c r="J25" s="36"/>
      <c r="K25" s="37"/>
      <c r="L25" s="34" t="str">
        <f aca="false">IF(A25="","",IF(I25="Yes",N(G25),0)+IF(K25="Yes",N(F25)-N(G25),0))</f>
        <v/>
      </c>
      <c r="M25" s="34" t="str">
        <f aca="false">IF(A25="","",N(F25)-L25)</f>
        <v/>
      </c>
      <c r="N25" s="38" t="str">
        <f aca="false">IF(A25="","",IF(M25&lt;=0,"",IF(AND(I25&lt;&gt;"Yes",N(G25)&gt;0),IF(H25="","",H25),IF(J25="","",J25))))</f>
        <v/>
      </c>
      <c r="O25" s="34" t="str">
        <f aca="false">IF(A25="","",IF(M25&lt;=0,0,IF(AND(I25&lt;&gt;"Yes",N(G25)&gt;0),N(G25),M25)))</f>
        <v/>
      </c>
      <c r="P25" s="39" t="str">
        <f aca="true">IF(A25="","",IF(M25&lt;=0,"Paid",IF(N25="","No date",IF(N25&lt;TODAY(),"Overdue",IF(N25-TODAY()&lt;=30,"Due soon","Upcoming")))))</f>
        <v/>
      </c>
      <c r="Q25" s="35"/>
    </row>
    <row r="26" customFormat="false" ht="18.75" hidden="false" customHeight="true" outlineLevel="0" collapsed="false">
      <c r="A26" s="32"/>
      <c r="B26" s="32"/>
      <c r="C26" s="32"/>
      <c r="D26" s="32"/>
      <c r="E26" s="32"/>
      <c r="F26" s="33"/>
      <c r="G26" s="33"/>
      <c r="H26" s="36"/>
      <c r="I26" s="37"/>
      <c r="J26" s="36"/>
      <c r="K26" s="37"/>
      <c r="L26" s="34" t="str">
        <f aca="false">IF(A26="","",IF(I26="Yes",N(G26),0)+IF(K26="Yes",N(F26)-N(G26),0))</f>
        <v/>
      </c>
      <c r="M26" s="34" t="str">
        <f aca="false">IF(A26="","",N(F26)-L26)</f>
        <v/>
      </c>
      <c r="N26" s="38" t="str">
        <f aca="false">IF(A26="","",IF(M26&lt;=0,"",IF(AND(I26&lt;&gt;"Yes",N(G26)&gt;0),IF(H26="","",H26),IF(J26="","",J26))))</f>
        <v/>
      </c>
      <c r="O26" s="34" t="str">
        <f aca="false">IF(A26="","",IF(M26&lt;=0,0,IF(AND(I26&lt;&gt;"Yes",N(G26)&gt;0),N(G26),M26)))</f>
        <v/>
      </c>
      <c r="P26" s="39" t="str">
        <f aca="true">IF(A26="","",IF(M26&lt;=0,"Paid",IF(N26="","No date",IF(N26&lt;TODAY(),"Overdue",IF(N26-TODAY()&lt;=30,"Due soon","Upcoming")))))</f>
        <v/>
      </c>
      <c r="Q26" s="35"/>
    </row>
    <row r="27" customFormat="false" ht="18.75" hidden="false" customHeight="true" outlineLevel="0" collapsed="false">
      <c r="A27" s="32"/>
      <c r="B27" s="32"/>
      <c r="C27" s="32"/>
      <c r="D27" s="32"/>
      <c r="E27" s="32"/>
      <c r="F27" s="33"/>
      <c r="G27" s="33"/>
      <c r="H27" s="36"/>
      <c r="I27" s="37"/>
      <c r="J27" s="36"/>
      <c r="K27" s="37"/>
      <c r="L27" s="34" t="str">
        <f aca="false">IF(A27="","",IF(I27="Yes",N(G27),0)+IF(K27="Yes",N(F27)-N(G27),0))</f>
        <v/>
      </c>
      <c r="M27" s="34" t="str">
        <f aca="false">IF(A27="","",N(F27)-L27)</f>
        <v/>
      </c>
      <c r="N27" s="38" t="str">
        <f aca="false">IF(A27="","",IF(M27&lt;=0,"",IF(AND(I27&lt;&gt;"Yes",N(G27)&gt;0),IF(H27="","",H27),IF(J27="","",J27))))</f>
        <v/>
      </c>
      <c r="O27" s="34" t="str">
        <f aca="false">IF(A27="","",IF(M27&lt;=0,0,IF(AND(I27&lt;&gt;"Yes",N(G27)&gt;0),N(G27),M27)))</f>
        <v/>
      </c>
      <c r="P27" s="39" t="str">
        <f aca="true">IF(A27="","",IF(M27&lt;=0,"Paid",IF(N27="","No date",IF(N27&lt;TODAY(),"Overdue",IF(N27-TODAY()&lt;=30,"Due soon","Upcoming")))))</f>
        <v/>
      </c>
      <c r="Q27" s="35"/>
    </row>
    <row r="28" customFormat="false" ht="18.75" hidden="false" customHeight="true" outlineLevel="0" collapsed="false">
      <c r="A28" s="32"/>
      <c r="B28" s="32"/>
      <c r="C28" s="32"/>
      <c r="D28" s="32"/>
      <c r="E28" s="32"/>
      <c r="F28" s="33"/>
      <c r="G28" s="33"/>
      <c r="H28" s="36"/>
      <c r="I28" s="37"/>
      <c r="J28" s="36"/>
      <c r="K28" s="37"/>
      <c r="L28" s="34" t="str">
        <f aca="false">IF(A28="","",IF(I28="Yes",N(G28),0)+IF(K28="Yes",N(F28)-N(G28),0))</f>
        <v/>
      </c>
      <c r="M28" s="34" t="str">
        <f aca="false">IF(A28="","",N(F28)-L28)</f>
        <v/>
      </c>
      <c r="N28" s="38" t="str">
        <f aca="false">IF(A28="","",IF(M28&lt;=0,"",IF(AND(I28&lt;&gt;"Yes",N(G28)&gt;0),IF(H28="","",H28),IF(J28="","",J28))))</f>
        <v/>
      </c>
      <c r="O28" s="34" t="str">
        <f aca="false">IF(A28="","",IF(M28&lt;=0,0,IF(AND(I28&lt;&gt;"Yes",N(G28)&gt;0),N(G28),M28)))</f>
        <v/>
      </c>
      <c r="P28" s="39" t="str">
        <f aca="true">IF(A28="","",IF(M28&lt;=0,"Paid",IF(N28="","No date",IF(N28&lt;TODAY(),"Overdue",IF(N28-TODAY()&lt;=30,"Due soon","Upcoming")))))</f>
        <v/>
      </c>
      <c r="Q28" s="35"/>
    </row>
    <row r="29" customFormat="false" ht="18.75" hidden="false" customHeight="true" outlineLevel="0" collapsed="false">
      <c r="A29" s="32"/>
      <c r="B29" s="32"/>
      <c r="C29" s="32"/>
      <c r="D29" s="32"/>
      <c r="E29" s="32"/>
      <c r="F29" s="33"/>
      <c r="G29" s="33"/>
      <c r="H29" s="36"/>
      <c r="I29" s="37"/>
      <c r="J29" s="36"/>
      <c r="K29" s="37"/>
      <c r="L29" s="34" t="str">
        <f aca="false">IF(A29="","",IF(I29="Yes",N(G29),0)+IF(K29="Yes",N(F29)-N(G29),0))</f>
        <v/>
      </c>
      <c r="M29" s="34" t="str">
        <f aca="false">IF(A29="","",N(F29)-L29)</f>
        <v/>
      </c>
      <c r="N29" s="38" t="str">
        <f aca="false">IF(A29="","",IF(M29&lt;=0,"",IF(AND(I29&lt;&gt;"Yes",N(G29)&gt;0),IF(H29="","",H29),IF(J29="","",J29))))</f>
        <v/>
      </c>
      <c r="O29" s="34" t="str">
        <f aca="false">IF(A29="","",IF(M29&lt;=0,0,IF(AND(I29&lt;&gt;"Yes",N(G29)&gt;0),N(G29),M29)))</f>
        <v/>
      </c>
      <c r="P29" s="39" t="str">
        <f aca="true">IF(A29="","",IF(M29&lt;=0,"Paid",IF(N29="","No date",IF(N29&lt;TODAY(),"Overdue",IF(N29-TODAY()&lt;=30,"Due soon","Upcoming")))))</f>
        <v/>
      </c>
      <c r="Q29" s="35"/>
    </row>
    <row r="30" customFormat="false" ht="18.75" hidden="false" customHeight="true" outlineLevel="0" collapsed="false">
      <c r="A30" s="32"/>
      <c r="B30" s="32"/>
      <c r="C30" s="32"/>
      <c r="D30" s="32"/>
      <c r="E30" s="32"/>
      <c r="F30" s="33"/>
      <c r="G30" s="33"/>
      <c r="H30" s="36"/>
      <c r="I30" s="37"/>
      <c r="J30" s="36"/>
      <c r="K30" s="37"/>
      <c r="L30" s="34" t="str">
        <f aca="false">IF(A30="","",IF(I30="Yes",N(G30),0)+IF(K30="Yes",N(F30)-N(G30),0))</f>
        <v/>
      </c>
      <c r="M30" s="34" t="str">
        <f aca="false">IF(A30="","",N(F30)-L30)</f>
        <v/>
      </c>
      <c r="N30" s="38" t="str">
        <f aca="false">IF(A30="","",IF(M30&lt;=0,"",IF(AND(I30&lt;&gt;"Yes",N(G30)&gt;0),IF(H30="","",H30),IF(J30="","",J30))))</f>
        <v/>
      </c>
      <c r="O30" s="34" t="str">
        <f aca="false">IF(A30="","",IF(M30&lt;=0,0,IF(AND(I30&lt;&gt;"Yes",N(G30)&gt;0),N(G30),M30)))</f>
        <v/>
      </c>
      <c r="P30" s="39" t="str">
        <f aca="true">IF(A30="","",IF(M30&lt;=0,"Paid",IF(N30="","No date",IF(N30&lt;TODAY(),"Overdue",IF(N30-TODAY()&lt;=30,"Due soon","Upcoming")))))</f>
        <v/>
      </c>
      <c r="Q30" s="35"/>
    </row>
    <row r="31" customFormat="false" ht="18.75" hidden="false" customHeight="true" outlineLevel="0" collapsed="false">
      <c r="A31" s="32"/>
      <c r="B31" s="32"/>
      <c r="C31" s="32"/>
      <c r="D31" s="32"/>
      <c r="E31" s="32"/>
      <c r="F31" s="33"/>
      <c r="G31" s="33"/>
      <c r="H31" s="36"/>
      <c r="I31" s="37"/>
      <c r="J31" s="36"/>
      <c r="K31" s="37"/>
      <c r="L31" s="34" t="str">
        <f aca="false">IF(A31="","",IF(I31="Yes",N(G31),0)+IF(K31="Yes",N(F31)-N(G31),0))</f>
        <v/>
      </c>
      <c r="M31" s="34" t="str">
        <f aca="false">IF(A31="","",N(F31)-L31)</f>
        <v/>
      </c>
      <c r="N31" s="38" t="str">
        <f aca="false">IF(A31="","",IF(M31&lt;=0,"",IF(AND(I31&lt;&gt;"Yes",N(G31)&gt;0),IF(H31="","",H31),IF(J31="","",J31))))</f>
        <v/>
      </c>
      <c r="O31" s="34" t="str">
        <f aca="false">IF(A31="","",IF(M31&lt;=0,0,IF(AND(I31&lt;&gt;"Yes",N(G31)&gt;0),N(G31),M31)))</f>
        <v/>
      </c>
      <c r="P31" s="39" t="str">
        <f aca="true">IF(A31="","",IF(M31&lt;=0,"Paid",IF(N31="","No date",IF(N31&lt;TODAY(),"Overdue",IF(N31-TODAY()&lt;=30,"Due soon","Upcoming")))))</f>
        <v/>
      </c>
      <c r="Q31" s="35"/>
    </row>
    <row r="32" customFormat="false" ht="18.75" hidden="false" customHeight="true" outlineLevel="0" collapsed="false">
      <c r="A32" s="32"/>
      <c r="B32" s="32"/>
      <c r="C32" s="32"/>
      <c r="D32" s="32"/>
      <c r="E32" s="32"/>
      <c r="F32" s="33"/>
      <c r="G32" s="33"/>
      <c r="H32" s="36"/>
      <c r="I32" s="37"/>
      <c r="J32" s="36"/>
      <c r="K32" s="37"/>
      <c r="L32" s="34" t="str">
        <f aca="false">IF(A32="","",IF(I32="Yes",N(G32),0)+IF(K32="Yes",N(F32)-N(G32),0))</f>
        <v/>
      </c>
      <c r="M32" s="34" t="str">
        <f aca="false">IF(A32="","",N(F32)-L32)</f>
        <v/>
      </c>
      <c r="N32" s="38" t="str">
        <f aca="false">IF(A32="","",IF(M32&lt;=0,"",IF(AND(I32&lt;&gt;"Yes",N(G32)&gt;0),IF(H32="","",H32),IF(J32="","",J32))))</f>
        <v/>
      </c>
      <c r="O32" s="34" t="str">
        <f aca="false">IF(A32="","",IF(M32&lt;=0,0,IF(AND(I32&lt;&gt;"Yes",N(G32)&gt;0),N(G32),M32)))</f>
        <v/>
      </c>
      <c r="P32" s="39" t="str">
        <f aca="true">IF(A32="","",IF(M32&lt;=0,"Paid",IF(N32="","No date",IF(N32&lt;TODAY(),"Overdue",IF(N32-TODAY()&lt;=30,"Due soon","Upcoming")))))</f>
        <v/>
      </c>
      <c r="Q32" s="35"/>
    </row>
    <row r="33" customFormat="false" ht="18.75" hidden="false" customHeight="true" outlineLevel="0" collapsed="false">
      <c r="A33" s="32"/>
      <c r="B33" s="32"/>
      <c r="C33" s="32"/>
      <c r="D33" s="32"/>
      <c r="E33" s="32"/>
      <c r="F33" s="33"/>
      <c r="G33" s="33"/>
      <c r="H33" s="36"/>
      <c r="I33" s="37"/>
      <c r="J33" s="36"/>
      <c r="K33" s="37"/>
      <c r="L33" s="34" t="str">
        <f aca="false">IF(A33="","",IF(I33="Yes",N(G33),0)+IF(K33="Yes",N(F33)-N(G33),0))</f>
        <v/>
      </c>
      <c r="M33" s="34" t="str">
        <f aca="false">IF(A33="","",N(F33)-L33)</f>
        <v/>
      </c>
      <c r="N33" s="38" t="str">
        <f aca="false">IF(A33="","",IF(M33&lt;=0,"",IF(AND(I33&lt;&gt;"Yes",N(G33)&gt;0),IF(H33="","",H33),IF(J33="","",J33))))</f>
        <v/>
      </c>
      <c r="O33" s="34" t="str">
        <f aca="false">IF(A33="","",IF(M33&lt;=0,0,IF(AND(I33&lt;&gt;"Yes",N(G33)&gt;0),N(G33),M33)))</f>
        <v/>
      </c>
      <c r="P33" s="39" t="str">
        <f aca="true">IF(A33="","",IF(M33&lt;=0,"Paid",IF(N33="","No date",IF(N33&lt;TODAY(),"Overdue",IF(N33-TODAY()&lt;=30,"Due soon","Upcoming")))))</f>
        <v/>
      </c>
      <c r="Q33" s="35"/>
    </row>
    <row r="34" customFormat="false" ht="18.75" hidden="false" customHeight="true" outlineLevel="0" collapsed="false">
      <c r="A34" s="32"/>
      <c r="B34" s="32"/>
      <c r="C34" s="32"/>
      <c r="D34" s="32"/>
      <c r="E34" s="32"/>
      <c r="F34" s="33"/>
      <c r="G34" s="33"/>
      <c r="H34" s="36"/>
      <c r="I34" s="37"/>
      <c r="J34" s="36"/>
      <c r="K34" s="37"/>
      <c r="L34" s="34" t="str">
        <f aca="false">IF(A34="","",IF(I34="Yes",N(G34),0)+IF(K34="Yes",N(F34)-N(G34),0))</f>
        <v/>
      </c>
      <c r="M34" s="34" t="str">
        <f aca="false">IF(A34="","",N(F34)-L34)</f>
        <v/>
      </c>
      <c r="N34" s="38" t="str">
        <f aca="false">IF(A34="","",IF(M34&lt;=0,"",IF(AND(I34&lt;&gt;"Yes",N(G34)&gt;0),IF(H34="","",H34),IF(J34="","",J34))))</f>
        <v/>
      </c>
      <c r="O34" s="34" t="str">
        <f aca="false">IF(A34="","",IF(M34&lt;=0,0,IF(AND(I34&lt;&gt;"Yes",N(G34)&gt;0),N(G34),M34)))</f>
        <v/>
      </c>
      <c r="P34" s="39" t="str">
        <f aca="true">IF(A34="","",IF(M34&lt;=0,"Paid",IF(N34="","No date",IF(N34&lt;TODAY(),"Overdue",IF(N34-TODAY()&lt;=30,"Due soon","Upcoming")))))</f>
        <v/>
      </c>
      <c r="Q34" s="35"/>
    </row>
    <row r="35" customFormat="false" ht="18.75" hidden="false" customHeight="true" outlineLevel="0" collapsed="false">
      <c r="A35" s="32"/>
      <c r="B35" s="32"/>
      <c r="C35" s="32"/>
      <c r="D35" s="32"/>
      <c r="E35" s="32"/>
      <c r="F35" s="33"/>
      <c r="G35" s="33"/>
      <c r="H35" s="36"/>
      <c r="I35" s="37"/>
      <c r="J35" s="36"/>
      <c r="K35" s="37"/>
      <c r="L35" s="34" t="str">
        <f aca="false">IF(A35="","",IF(I35="Yes",N(G35),0)+IF(K35="Yes",N(F35)-N(G35),0))</f>
        <v/>
      </c>
      <c r="M35" s="34" t="str">
        <f aca="false">IF(A35="","",N(F35)-L35)</f>
        <v/>
      </c>
      <c r="N35" s="38" t="str">
        <f aca="false">IF(A35="","",IF(M35&lt;=0,"",IF(AND(I35&lt;&gt;"Yes",N(G35)&gt;0),IF(H35="","",H35),IF(J35="","",J35))))</f>
        <v/>
      </c>
      <c r="O35" s="34" t="str">
        <f aca="false">IF(A35="","",IF(M35&lt;=0,0,IF(AND(I35&lt;&gt;"Yes",N(G35)&gt;0),N(G35),M35)))</f>
        <v/>
      </c>
      <c r="P35" s="39" t="str">
        <f aca="true">IF(A35="","",IF(M35&lt;=0,"Paid",IF(N35="","No date",IF(N35&lt;TODAY(),"Overdue",IF(N35-TODAY()&lt;=30,"Due soon","Upcoming")))))</f>
        <v/>
      </c>
      <c r="Q35" s="35"/>
    </row>
    <row r="36" customFormat="false" ht="18.75" hidden="false" customHeight="true" outlineLevel="0" collapsed="false">
      <c r="A36" s="32"/>
      <c r="B36" s="32"/>
      <c r="C36" s="32"/>
      <c r="D36" s="32"/>
      <c r="E36" s="32"/>
      <c r="F36" s="33"/>
      <c r="G36" s="33"/>
      <c r="H36" s="36"/>
      <c r="I36" s="37"/>
      <c r="J36" s="36"/>
      <c r="K36" s="37"/>
      <c r="L36" s="34" t="str">
        <f aca="false">IF(A36="","",IF(I36="Yes",N(G36),0)+IF(K36="Yes",N(F36)-N(G36),0))</f>
        <v/>
      </c>
      <c r="M36" s="34" t="str">
        <f aca="false">IF(A36="","",N(F36)-L36)</f>
        <v/>
      </c>
      <c r="N36" s="38" t="str">
        <f aca="false">IF(A36="","",IF(M36&lt;=0,"",IF(AND(I36&lt;&gt;"Yes",N(G36)&gt;0),IF(H36="","",H36),IF(J36="","",J36))))</f>
        <v/>
      </c>
      <c r="O36" s="34" t="str">
        <f aca="false">IF(A36="","",IF(M36&lt;=0,0,IF(AND(I36&lt;&gt;"Yes",N(G36)&gt;0),N(G36),M36)))</f>
        <v/>
      </c>
      <c r="P36" s="39" t="str">
        <f aca="true">IF(A36="","",IF(M36&lt;=0,"Paid",IF(N36="","No date",IF(N36&lt;TODAY(),"Overdue",IF(N36-TODAY()&lt;=30,"Due soon","Upcoming")))))</f>
        <v/>
      </c>
      <c r="Q36" s="35"/>
    </row>
    <row r="37" customFormat="false" ht="18.75" hidden="false" customHeight="true" outlineLevel="0" collapsed="false">
      <c r="A37" s="32"/>
      <c r="B37" s="32"/>
      <c r="C37" s="32"/>
      <c r="D37" s="32"/>
      <c r="E37" s="32"/>
      <c r="F37" s="33"/>
      <c r="G37" s="33"/>
      <c r="H37" s="36"/>
      <c r="I37" s="37"/>
      <c r="J37" s="36"/>
      <c r="K37" s="37"/>
      <c r="L37" s="34" t="str">
        <f aca="false">IF(A37="","",IF(I37="Yes",N(G37),0)+IF(K37="Yes",N(F37)-N(G37),0))</f>
        <v/>
      </c>
      <c r="M37" s="34" t="str">
        <f aca="false">IF(A37="","",N(F37)-L37)</f>
        <v/>
      </c>
      <c r="N37" s="38" t="str">
        <f aca="false">IF(A37="","",IF(M37&lt;=0,"",IF(AND(I37&lt;&gt;"Yes",N(G37)&gt;0),IF(H37="","",H37),IF(J37="","",J37))))</f>
        <v/>
      </c>
      <c r="O37" s="34" t="str">
        <f aca="false">IF(A37="","",IF(M37&lt;=0,0,IF(AND(I37&lt;&gt;"Yes",N(G37)&gt;0),N(G37),M37)))</f>
        <v/>
      </c>
      <c r="P37" s="39" t="str">
        <f aca="true">IF(A37="","",IF(M37&lt;=0,"Paid",IF(N37="","No date",IF(N37&lt;TODAY(),"Overdue",IF(N37-TODAY()&lt;=30,"Due soon","Upcoming")))))</f>
        <v/>
      </c>
      <c r="Q37" s="35"/>
    </row>
    <row r="38" customFormat="false" ht="18.75" hidden="false" customHeight="true" outlineLevel="0" collapsed="false">
      <c r="A38" s="32"/>
      <c r="B38" s="32"/>
      <c r="C38" s="32"/>
      <c r="D38" s="32"/>
      <c r="E38" s="32"/>
      <c r="F38" s="33"/>
      <c r="G38" s="33"/>
      <c r="H38" s="36"/>
      <c r="I38" s="37"/>
      <c r="J38" s="36"/>
      <c r="K38" s="37"/>
      <c r="L38" s="34" t="str">
        <f aca="false">IF(A38="","",IF(I38="Yes",N(G38),0)+IF(K38="Yes",N(F38)-N(G38),0))</f>
        <v/>
      </c>
      <c r="M38" s="34" t="str">
        <f aca="false">IF(A38="","",N(F38)-L38)</f>
        <v/>
      </c>
      <c r="N38" s="38" t="str">
        <f aca="false">IF(A38="","",IF(M38&lt;=0,"",IF(AND(I38&lt;&gt;"Yes",N(G38)&gt;0),IF(H38="","",H38),IF(J38="","",J38))))</f>
        <v/>
      </c>
      <c r="O38" s="34" t="str">
        <f aca="false">IF(A38="","",IF(M38&lt;=0,0,IF(AND(I38&lt;&gt;"Yes",N(G38)&gt;0),N(G38),M38)))</f>
        <v/>
      </c>
      <c r="P38" s="39" t="str">
        <f aca="true">IF(A38="","",IF(M38&lt;=0,"Paid",IF(N38="","No date",IF(N38&lt;TODAY(),"Overdue",IF(N38-TODAY()&lt;=30,"Due soon","Upcoming")))))</f>
        <v/>
      </c>
      <c r="Q38" s="35"/>
    </row>
    <row r="39" customFormat="false" ht="18.75" hidden="false" customHeight="true" outlineLevel="0" collapsed="false">
      <c r="A39" s="32"/>
      <c r="B39" s="32"/>
      <c r="C39" s="32"/>
      <c r="D39" s="32"/>
      <c r="E39" s="32"/>
      <c r="F39" s="33"/>
      <c r="G39" s="33"/>
      <c r="H39" s="36"/>
      <c r="I39" s="37"/>
      <c r="J39" s="36"/>
      <c r="K39" s="37"/>
      <c r="L39" s="34" t="str">
        <f aca="false">IF(A39="","",IF(I39="Yes",N(G39),0)+IF(K39="Yes",N(F39)-N(G39),0))</f>
        <v/>
      </c>
      <c r="M39" s="34" t="str">
        <f aca="false">IF(A39="","",N(F39)-L39)</f>
        <v/>
      </c>
      <c r="N39" s="38" t="str">
        <f aca="false">IF(A39="","",IF(M39&lt;=0,"",IF(AND(I39&lt;&gt;"Yes",N(G39)&gt;0),IF(H39="","",H39),IF(J39="","",J39))))</f>
        <v/>
      </c>
      <c r="O39" s="34" t="str">
        <f aca="false">IF(A39="","",IF(M39&lt;=0,0,IF(AND(I39&lt;&gt;"Yes",N(G39)&gt;0),N(G39),M39)))</f>
        <v/>
      </c>
      <c r="P39" s="39" t="str">
        <f aca="true">IF(A39="","",IF(M39&lt;=0,"Paid",IF(N39="","No date",IF(N39&lt;TODAY(),"Overdue",IF(N39-TODAY()&lt;=30,"Due soon","Upcoming")))))</f>
        <v/>
      </c>
      <c r="Q39" s="35"/>
    </row>
    <row r="40" customFormat="false" ht="18.75" hidden="false" customHeight="true" outlineLevel="0" collapsed="false">
      <c r="A40" s="32"/>
      <c r="B40" s="32"/>
      <c r="C40" s="32"/>
      <c r="D40" s="32"/>
      <c r="E40" s="32"/>
      <c r="F40" s="33"/>
      <c r="G40" s="33"/>
      <c r="H40" s="36"/>
      <c r="I40" s="37"/>
      <c r="J40" s="36"/>
      <c r="K40" s="37"/>
      <c r="L40" s="34" t="str">
        <f aca="false">IF(A40="","",IF(I40="Yes",N(G40),0)+IF(K40="Yes",N(F40)-N(G40),0))</f>
        <v/>
      </c>
      <c r="M40" s="34" t="str">
        <f aca="false">IF(A40="","",N(F40)-L40)</f>
        <v/>
      </c>
      <c r="N40" s="38" t="str">
        <f aca="false">IF(A40="","",IF(M40&lt;=0,"",IF(AND(I40&lt;&gt;"Yes",N(G40)&gt;0),IF(H40="","",H40),IF(J40="","",J40))))</f>
        <v/>
      </c>
      <c r="O40" s="34" t="str">
        <f aca="false">IF(A40="","",IF(M40&lt;=0,0,IF(AND(I40&lt;&gt;"Yes",N(G40)&gt;0),N(G40),M40)))</f>
        <v/>
      </c>
      <c r="P40" s="39" t="str">
        <f aca="true">IF(A40="","",IF(M40&lt;=0,"Paid",IF(N40="","No date",IF(N40&lt;TODAY(),"Overdue",IF(N40-TODAY()&lt;=30,"Due soon","Upcoming")))))</f>
        <v/>
      </c>
      <c r="Q40" s="35"/>
    </row>
    <row r="41" customFormat="false" ht="18.75" hidden="false" customHeight="true" outlineLevel="0" collapsed="false">
      <c r="A41" s="32"/>
      <c r="B41" s="32"/>
      <c r="C41" s="32"/>
      <c r="D41" s="32"/>
      <c r="E41" s="32"/>
      <c r="F41" s="33"/>
      <c r="G41" s="33"/>
      <c r="H41" s="36"/>
      <c r="I41" s="37"/>
      <c r="J41" s="36"/>
      <c r="K41" s="37"/>
      <c r="L41" s="34" t="str">
        <f aca="false">IF(A41="","",IF(I41="Yes",N(G41),0)+IF(K41="Yes",N(F41)-N(G41),0))</f>
        <v/>
      </c>
      <c r="M41" s="34" t="str">
        <f aca="false">IF(A41="","",N(F41)-L41)</f>
        <v/>
      </c>
      <c r="N41" s="38" t="str">
        <f aca="false">IF(A41="","",IF(M41&lt;=0,"",IF(AND(I41&lt;&gt;"Yes",N(G41)&gt;0),IF(H41="","",H41),IF(J41="","",J41))))</f>
        <v/>
      </c>
      <c r="O41" s="34" t="str">
        <f aca="false">IF(A41="","",IF(M41&lt;=0,0,IF(AND(I41&lt;&gt;"Yes",N(G41)&gt;0),N(G41),M41)))</f>
        <v/>
      </c>
      <c r="P41" s="39" t="str">
        <f aca="true">IF(A41="","",IF(M41&lt;=0,"Paid",IF(N41="","No date",IF(N41&lt;TODAY(),"Overdue",IF(N41-TODAY()&lt;=30,"Due soon","Upcoming")))))</f>
        <v/>
      </c>
      <c r="Q41" s="35"/>
    </row>
    <row r="42" customFormat="false" ht="18.75" hidden="false" customHeight="true" outlineLevel="0" collapsed="false">
      <c r="A42" s="32"/>
      <c r="B42" s="32"/>
      <c r="C42" s="32"/>
      <c r="D42" s="32"/>
      <c r="E42" s="32"/>
      <c r="F42" s="33"/>
      <c r="G42" s="33"/>
      <c r="H42" s="36"/>
      <c r="I42" s="37"/>
      <c r="J42" s="36"/>
      <c r="K42" s="37"/>
      <c r="L42" s="34" t="str">
        <f aca="false">IF(A42="","",IF(I42="Yes",N(G42),0)+IF(K42="Yes",N(F42)-N(G42),0))</f>
        <v/>
      </c>
      <c r="M42" s="34" t="str">
        <f aca="false">IF(A42="","",N(F42)-L42)</f>
        <v/>
      </c>
      <c r="N42" s="38" t="str">
        <f aca="false">IF(A42="","",IF(M42&lt;=0,"",IF(AND(I42&lt;&gt;"Yes",N(G42)&gt;0),IF(H42="","",H42),IF(J42="","",J42))))</f>
        <v/>
      </c>
      <c r="O42" s="34" t="str">
        <f aca="false">IF(A42="","",IF(M42&lt;=0,0,IF(AND(I42&lt;&gt;"Yes",N(G42)&gt;0),N(G42),M42)))</f>
        <v/>
      </c>
      <c r="P42" s="39" t="str">
        <f aca="true">IF(A42="","",IF(M42&lt;=0,"Paid",IF(N42="","No date",IF(N42&lt;TODAY(),"Overdue",IF(N42-TODAY()&lt;=30,"Due soon","Upcoming")))))</f>
        <v/>
      </c>
      <c r="Q42" s="35"/>
    </row>
    <row r="43" customFormat="false" ht="18.75" hidden="false" customHeight="true" outlineLevel="0" collapsed="false">
      <c r="A43" s="32"/>
      <c r="B43" s="32"/>
      <c r="C43" s="32"/>
      <c r="D43" s="32"/>
      <c r="E43" s="32"/>
      <c r="F43" s="33"/>
      <c r="G43" s="33"/>
      <c r="H43" s="36"/>
      <c r="I43" s="37"/>
      <c r="J43" s="36"/>
      <c r="K43" s="37"/>
      <c r="L43" s="34" t="str">
        <f aca="false">IF(A43="","",IF(I43="Yes",N(G43),0)+IF(K43="Yes",N(F43)-N(G43),0))</f>
        <v/>
      </c>
      <c r="M43" s="34" t="str">
        <f aca="false">IF(A43="","",N(F43)-L43)</f>
        <v/>
      </c>
      <c r="N43" s="38" t="str">
        <f aca="false">IF(A43="","",IF(M43&lt;=0,"",IF(AND(I43&lt;&gt;"Yes",N(G43)&gt;0),IF(H43="","",H43),IF(J43="","",J43))))</f>
        <v/>
      </c>
      <c r="O43" s="34" t="str">
        <f aca="false">IF(A43="","",IF(M43&lt;=0,0,IF(AND(I43&lt;&gt;"Yes",N(G43)&gt;0),N(G43),M43)))</f>
        <v/>
      </c>
      <c r="P43" s="39" t="str">
        <f aca="true">IF(A43="","",IF(M43&lt;=0,"Paid",IF(N43="","No date",IF(N43&lt;TODAY(),"Overdue",IF(N43-TODAY()&lt;=30,"Due soon","Upcoming")))))</f>
        <v/>
      </c>
      <c r="Q43" s="35"/>
    </row>
    <row r="44" customFormat="false" ht="18.75" hidden="false" customHeight="true" outlineLevel="0" collapsed="false">
      <c r="A44" s="32"/>
      <c r="B44" s="32"/>
      <c r="C44" s="32"/>
      <c r="D44" s="32"/>
      <c r="E44" s="32"/>
      <c r="F44" s="33"/>
      <c r="G44" s="33"/>
      <c r="H44" s="36"/>
      <c r="I44" s="37"/>
      <c r="J44" s="36"/>
      <c r="K44" s="37"/>
      <c r="L44" s="34" t="str">
        <f aca="false">IF(A44="","",IF(I44="Yes",N(G44),0)+IF(K44="Yes",N(F44)-N(G44),0))</f>
        <v/>
      </c>
      <c r="M44" s="34" t="str">
        <f aca="false">IF(A44="","",N(F44)-L44)</f>
        <v/>
      </c>
      <c r="N44" s="38" t="str">
        <f aca="false">IF(A44="","",IF(M44&lt;=0,"",IF(AND(I44&lt;&gt;"Yes",N(G44)&gt;0),IF(H44="","",H44),IF(J44="","",J44))))</f>
        <v/>
      </c>
      <c r="O44" s="34" t="str">
        <f aca="false">IF(A44="","",IF(M44&lt;=0,0,IF(AND(I44&lt;&gt;"Yes",N(G44)&gt;0),N(G44),M44)))</f>
        <v/>
      </c>
      <c r="P44" s="39" t="str">
        <f aca="true">IF(A44="","",IF(M44&lt;=0,"Paid",IF(N44="","No date",IF(N44&lt;TODAY(),"Overdue",IF(N44-TODAY()&lt;=30,"Due soon","Upcoming")))))</f>
        <v/>
      </c>
      <c r="Q44" s="35"/>
    </row>
  </sheetData>
  <conditionalFormatting sqref="P5:P44">
    <cfRule type="containsText" priority="2" operator="containsText" aboveAverage="0" equalAverage="0" bottom="0" percent="0" rank="0" text="Overdue" dxfId="12">
      <formula>NOT(ISERROR(SEARCH("Overdue",P5)))</formula>
    </cfRule>
    <cfRule type="containsText" priority="3" operator="containsText" aboveAverage="0" equalAverage="0" bottom="0" percent="0" rank="0" text="Due soon" dxfId="13">
      <formula>NOT(ISERROR(SEARCH("Due soon",P5)))</formula>
    </cfRule>
    <cfRule type="containsText" priority="4" operator="containsText" aboveAverage="0" equalAverage="0" bottom="0" percent="0" rank="0" text="No date" dxfId="13">
      <formula>NOT(ISERROR(SEARCH("No date",P5)))</formula>
    </cfRule>
    <cfRule type="containsText" priority="5" operator="containsText" aboveAverage="0" equalAverage="0" bottom="0" percent="0" rank="0" text="Paid" dxfId="14">
      <formula>NOT(ISERROR(SEARCH("Paid",P5)))</formula>
    </cfRule>
    <cfRule type="containsText" priority="6" operator="containsText" aboveAverage="0" equalAverage="0" bottom="0" percent="0" rank="0" text="Upcoming" dxfId="15">
      <formula>NOT(ISERROR(SEARCH("Upcoming",P5)))</formula>
    </cfRule>
  </conditionalFormatting>
  <dataValidations count="4">
    <dataValidation allowBlank="true" error="Choose a value from the dropdown. You can edit the choices on the Lists sheet." errorStyle="stop" errorTitle="Pick from the list" operator="between" showDropDown="false" showErrorMessage="true" showInputMessage="false" sqref="B5:B44" type="list">
      <formula1>Lists!$A$5:$A$30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I5:I44" type="list">
      <formula1>Lists!$E$5:$E$6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K5:K44" type="list">
      <formula1>Lists!$E$5:$E$6</formula1>
      <formula2>0</formula2>
    </dataValidation>
    <dataValidation allowBlank="true" error="Enter an amount, 0 or more." errorStyle="stop" errorTitle="Check this value" operator="greaterThanOrEqual" showDropDown="false" showErrorMessage="true" showInputMessage="false" sqref="F5:G44" type="decimal">
      <formula1>0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I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6" min="4" style="0" width="11"/>
    <col collapsed="false" customWidth="true" hidden="false" outlineLevel="0" max="7" min="7" style="0" width="14"/>
    <col collapsed="false" customWidth="true" hidden="false" outlineLevel="0" max="8" min="8" style="0" width="9"/>
    <col collapsed="false" customWidth="true" hidden="false" outlineLevel="0" max="9" min="9" style="0" width="30"/>
  </cols>
  <sheetData>
    <row r="1" customFormat="false" ht="33.75" hidden="false" customHeight="true" outlineLevel="0" collapsed="false">
      <c r="A1" s="1" t="s">
        <v>49</v>
      </c>
      <c r="B1" s="2"/>
      <c r="C1" s="2"/>
      <c r="D1" s="2"/>
      <c r="E1" s="2"/>
      <c r="F1" s="2"/>
      <c r="G1" s="2"/>
      <c r="H1" s="2"/>
      <c r="I1" s="2"/>
    </row>
    <row r="2" customFormat="false" ht="21.75" hidden="false" customHeight="true" outlineLevel="0" collapsed="false">
      <c r="A2" s="28" t="s">
        <v>139</v>
      </c>
      <c r="B2" s="29"/>
      <c r="C2" s="29"/>
      <c r="D2" s="29"/>
      <c r="E2" s="29"/>
      <c r="F2" s="29"/>
      <c r="G2" s="29"/>
      <c r="H2" s="29"/>
      <c r="I2" s="29"/>
    </row>
    <row r="3" customFormat="false" ht="9.75" hidden="false" customHeight="true" outlineLevel="0" collapsed="false"/>
    <row r="4" customFormat="false" ht="30" hidden="false" customHeight="true" outlineLevel="0" collapsed="false">
      <c r="A4" s="30" t="s">
        <v>140</v>
      </c>
      <c r="B4" s="30" t="s">
        <v>141</v>
      </c>
      <c r="C4" s="31" t="s">
        <v>142</v>
      </c>
      <c r="D4" s="30" t="s">
        <v>143</v>
      </c>
      <c r="E4" s="31" t="s">
        <v>144</v>
      </c>
      <c r="F4" s="31" t="s">
        <v>145</v>
      </c>
      <c r="G4" s="30" t="s">
        <v>146</v>
      </c>
      <c r="H4" s="30" t="s">
        <v>147</v>
      </c>
      <c r="I4" s="30" t="s">
        <v>6</v>
      </c>
    </row>
    <row r="5" customFormat="false" ht="16.5" hidden="false" customHeight="true" outlineLevel="0" collapsed="false">
      <c r="A5" s="32" t="s">
        <v>148</v>
      </c>
      <c r="B5" s="32" t="s">
        <v>149</v>
      </c>
      <c r="C5" s="40" t="n">
        <v>4</v>
      </c>
      <c r="D5" s="37" t="s">
        <v>110</v>
      </c>
      <c r="E5" s="40" t="n">
        <v>4</v>
      </c>
      <c r="F5" s="41" t="n">
        <f aca="false">IF(A5="","",IF(D5="No",0,IF(D5="Yes",IF(E5="",N(C5),N(E5)),N(C5))))</f>
        <v>4</v>
      </c>
      <c r="G5" s="32" t="s">
        <v>150</v>
      </c>
      <c r="H5" s="42" t="n">
        <v>1</v>
      </c>
      <c r="I5" s="35"/>
    </row>
    <row r="6" customFormat="false" ht="16.5" hidden="false" customHeight="true" outlineLevel="0" collapsed="false">
      <c r="A6" s="32" t="s">
        <v>151</v>
      </c>
      <c r="B6" s="32" t="s">
        <v>152</v>
      </c>
      <c r="C6" s="40" t="n">
        <v>4</v>
      </c>
      <c r="D6" s="37" t="s">
        <v>110</v>
      </c>
      <c r="E6" s="40" t="n">
        <v>3</v>
      </c>
      <c r="F6" s="41" t="n">
        <f aca="false">IF(A6="","",IF(D6="No",0,IF(D6="Yes",IF(E6="",N(C6),N(E6)),N(C6))))</f>
        <v>3</v>
      </c>
      <c r="G6" s="32" t="s">
        <v>153</v>
      </c>
      <c r="H6" s="42" t="n">
        <v>1</v>
      </c>
      <c r="I6" s="35"/>
    </row>
    <row r="7" customFormat="false" ht="16.5" hidden="false" customHeight="true" outlineLevel="0" collapsed="false">
      <c r="A7" s="32" t="s">
        <v>154</v>
      </c>
      <c r="B7" s="32" t="s">
        <v>149</v>
      </c>
      <c r="C7" s="40" t="n">
        <v>5</v>
      </c>
      <c r="D7" s="37" t="s">
        <v>110</v>
      </c>
      <c r="E7" s="40" t="n">
        <v>5</v>
      </c>
      <c r="F7" s="41" t="n">
        <f aca="false">IF(A7="","",IF(D7="No",0,IF(D7="Yes",IF(E7="",N(C7),N(E7)),N(C7))))</f>
        <v>5</v>
      </c>
      <c r="G7" s="32" t="s">
        <v>155</v>
      </c>
      <c r="H7" s="42" t="n">
        <v>1</v>
      </c>
      <c r="I7" s="35"/>
    </row>
    <row r="8" customFormat="false" ht="16.5" hidden="false" customHeight="true" outlineLevel="0" collapsed="false">
      <c r="A8" s="32" t="s">
        <v>156</v>
      </c>
      <c r="B8" s="32" t="s">
        <v>152</v>
      </c>
      <c r="C8" s="40" t="n">
        <v>2</v>
      </c>
      <c r="D8" s="37" t="s">
        <v>110</v>
      </c>
      <c r="E8" s="40" t="n">
        <v>2</v>
      </c>
      <c r="F8" s="41" t="n">
        <f aca="false">IF(A8="","",IF(D8="No",0,IF(D8="Yes",IF(E8="",N(C8),N(E8)),N(C8))))</f>
        <v>2</v>
      </c>
      <c r="G8" s="32" t="s">
        <v>150</v>
      </c>
      <c r="H8" s="42" t="n">
        <v>1</v>
      </c>
      <c r="I8" s="35"/>
    </row>
    <row r="9" customFormat="false" ht="16.5" hidden="false" customHeight="true" outlineLevel="0" collapsed="false">
      <c r="A9" s="32" t="s">
        <v>157</v>
      </c>
      <c r="B9" s="32" t="s">
        <v>149</v>
      </c>
      <c r="C9" s="40" t="n">
        <v>1</v>
      </c>
      <c r="D9" s="37" t="s">
        <v>110</v>
      </c>
      <c r="E9" s="40" t="n">
        <v>1</v>
      </c>
      <c r="F9" s="41" t="n">
        <f aca="false">IF(A9="","",IF(D9="No",0,IF(D9="Yes",IF(E9="",N(C9),N(E9)),N(C9))))</f>
        <v>1</v>
      </c>
      <c r="G9" s="32" t="s">
        <v>153</v>
      </c>
      <c r="H9" s="42" t="n">
        <v>2</v>
      </c>
      <c r="I9" s="35"/>
    </row>
    <row r="10" customFormat="false" ht="16.5" hidden="false" customHeight="true" outlineLevel="0" collapsed="false">
      <c r="A10" s="32" t="s">
        <v>158</v>
      </c>
      <c r="B10" s="32" t="s">
        <v>152</v>
      </c>
      <c r="C10" s="40" t="n">
        <v>4</v>
      </c>
      <c r="D10" s="37" t="s">
        <v>159</v>
      </c>
      <c r="E10" s="40"/>
      <c r="F10" s="41" t="n">
        <f aca="false">IF(A10="","",IF(D10="No",0,IF(D10="Yes",IF(E10="",N(C10),N(E10)),N(C10))))</f>
        <v>4</v>
      </c>
      <c r="G10" s="32"/>
      <c r="H10" s="42"/>
      <c r="I10" s="35"/>
    </row>
    <row r="11" customFormat="false" ht="16.5" hidden="false" customHeight="true" outlineLevel="0" collapsed="false">
      <c r="A11" s="32" t="s">
        <v>160</v>
      </c>
      <c r="B11" s="32" t="s">
        <v>149</v>
      </c>
      <c r="C11" s="40" t="n">
        <v>5</v>
      </c>
      <c r="D11" s="37" t="s">
        <v>110</v>
      </c>
      <c r="E11" s="40" t="n">
        <v>4</v>
      </c>
      <c r="F11" s="41" t="n">
        <f aca="false">IF(A11="","",IF(D11="No",0,IF(D11="Yes",IF(E11="",N(C11),N(E11)),N(C11))))</f>
        <v>4</v>
      </c>
      <c r="G11" s="32" t="s">
        <v>150</v>
      </c>
      <c r="H11" s="42" t="n">
        <v>2</v>
      </c>
      <c r="I11" s="35"/>
    </row>
    <row r="12" customFormat="false" ht="16.5" hidden="false" customHeight="true" outlineLevel="0" collapsed="false">
      <c r="A12" s="32" t="s">
        <v>161</v>
      </c>
      <c r="B12" s="32" t="s">
        <v>152</v>
      </c>
      <c r="C12" s="40" t="n">
        <v>2</v>
      </c>
      <c r="D12" s="37" t="s">
        <v>111</v>
      </c>
      <c r="E12" s="40"/>
      <c r="F12" s="41" t="n">
        <f aca="false">IF(A12="","",IF(D12="No",0,IF(D12="Yes",IF(E12="",N(C12),N(E12)),N(C12))))</f>
        <v>0</v>
      </c>
      <c r="G12" s="32"/>
      <c r="H12" s="42"/>
      <c r="I12" s="35"/>
    </row>
    <row r="13" customFormat="false" ht="16.5" hidden="false" customHeight="true" outlineLevel="0" collapsed="false">
      <c r="A13" s="32" t="s">
        <v>162</v>
      </c>
      <c r="B13" s="32" t="s">
        <v>149</v>
      </c>
      <c r="C13" s="40" t="n">
        <v>1</v>
      </c>
      <c r="D13" s="37" t="s">
        <v>110</v>
      </c>
      <c r="E13" s="40" t="n">
        <v>1</v>
      </c>
      <c r="F13" s="41" t="n">
        <f aca="false">IF(A13="","",IF(D13="No",0,IF(D13="Yes",IF(E13="",N(C13),N(E13)),N(C13))))</f>
        <v>1</v>
      </c>
      <c r="G13" s="32" t="s">
        <v>155</v>
      </c>
      <c r="H13" s="42" t="n">
        <v>3</v>
      </c>
      <c r="I13" s="35"/>
    </row>
    <row r="14" customFormat="false" ht="16.5" hidden="false" customHeight="true" outlineLevel="0" collapsed="false">
      <c r="A14" s="32" t="s">
        <v>163</v>
      </c>
      <c r="B14" s="32" t="s">
        <v>152</v>
      </c>
      <c r="C14" s="40" t="n">
        <v>4</v>
      </c>
      <c r="D14" s="37" t="s">
        <v>159</v>
      </c>
      <c r="E14" s="40"/>
      <c r="F14" s="41" t="n">
        <f aca="false">IF(A14="","",IF(D14="No",0,IF(D14="Yes",IF(E14="",N(C14),N(E14)),N(C14))))</f>
        <v>4</v>
      </c>
      <c r="G14" s="32"/>
      <c r="H14" s="42"/>
      <c r="I14" s="35"/>
    </row>
    <row r="15" customFormat="false" ht="16.5" hidden="false" customHeight="true" outlineLevel="0" collapsed="false">
      <c r="A15" s="32" t="s">
        <v>164</v>
      </c>
      <c r="B15" s="32" t="s">
        <v>149</v>
      </c>
      <c r="C15" s="40" t="n">
        <v>2</v>
      </c>
      <c r="D15" s="37" t="s">
        <v>110</v>
      </c>
      <c r="E15" s="40" t="n">
        <v>2</v>
      </c>
      <c r="F15" s="41" t="n">
        <f aca="false">IF(A15="","",IF(D15="No",0,IF(D15="Yes",IF(E15="",N(C15),N(E15)),N(C15))))</f>
        <v>2</v>
      </c>
      <c r="G15" s="32" t="s">
        <v>153</v>
      </c>
      <c r="H15" s="42" t="n">
        <v>3</v>
      </c>
      <c r="I15" s="35"/>
    </row>
    <row r="16" customFormat="false" ht="16.5" hidden="false" customHeight="true" outlineLevel="0" collapsed="false">
      <c r="A16" s="32" t="s">
        <v>165</v>
      </c>
      <c r="B16" s="32" t="s">
        <v>152</v>
      </c>
      <c r="C16" s="40" t="n">
        <v>1</v>
      </c>
      <c r="D16" s="37" t="s">
        <v>110</v>
      </c>
      <c r="E16" s="40" t="n">
        <v>1</v>
      </c>
      <c r="F16" s="41" t="n">
        <f aca="false">IF(A16="","",IF(D16="No",0,IF(D16="Yes",IF(E16="",N(C16),N(E16)),N(C16))))</f>
        <v>1</v>
      </c>
      <c r="G16" s="32" t="s">
        <v>155</v>
      </c>
      <c r="H16" s="42" t="n">
        <v>3</v>
      </c>
      <c r="I16" s="35"/>
    </row>
    <row r="17" customFormat="false" ht="16.5" hidden="false" customHeight="true" outlineLevel="0" collapsed="false">
      <c r="A17" s="32" t="s">
        <v>166</v>
      </c>
      <c r="B17" s="32" t="s">
        <v>149</v>
      </c>
      <c r="C17" s="40" t="n">
        <v>3</v>
      </c>
      <c r="D17" s="37" t="s">
        <v>159</v>
      </c>
      <c r="E17" s="40"/>
      <c r="F17" s="41" t="n">
        <f aca="false">IF(A17="","",IF(D17="No",0,IF(D17="Yes",IF(E17="",N(C17),N(E17)),N(C17))))</f>
        <v>3</v>
      </c>
      <c r="G17" s="32"/>
      <c r="H17" s="42"/>
      <c r="I17" s="35"/>
    </row>
    <row r="18" customFormat="false" ht="16.5" hidden="false" customHeight="true" outlineLevel="0" collapsed="false">
      <c r="A18" s="32" t="s">
        <v>167</v>
      </c>
      <c r="B18" s="32" t="s">
        <v>152</v>
      </c>
      <c r="C18" s="40" t="n">
        <v>2</v>
      </c>
      <c r="D18" s="37" t="s">
        <v>110</v>
      </c>
      <c r="E18" s="40" t="n">
        <v>2</v>
      </c>
      <c r="F18" s="41" t="n">
        <f aca="false">IF(A18="","",IF(D18="No",0,IF(D18="Yes",IF(E18="",N(C18),N(E18)),N(C18))))</f>
        <v>2</v>
      </c>
      <c r="G18" s="32" t="s">
        <v>153</v>
      </c>
      <c r="H18" s="42" t="n">
        <v>4</v>
      </c>
      <c r="I18" s="35"/>
    </row>
    <row r="19" customFormat="false" ht="16.5" hidden="false" customHeight="true" outlineLevel="0" collapsed="false">
      <c r="A19" s="32" t="s">
        <v>168</v>
      </c>
      <c r="B19" s="32" t="s">
        <v>149</v>
      </c>
      <c r="C19" s="40" t="n">
        <v>1</v>
      </c>
      <c r="D19" s="37" t="s">
        <v>111</v>
      </c>
      <c r="E19" s="40"/>
      <c r="F19" s="41" t="n">
        <f aca="false">IF(A19="","",IF(D19="No",0,IF(D19="Yes",IF(E19="",N(C19),N(E19)),N(C19))))</f>
        <v>0</v>
      </c>
      <c r="G19" s="32"/>
      <c r="H19" s="42"/>
      <c r="I19" s="35"/>
    </row>
    <row r="20" customFormat="false" ht="16.5" hidden="false" customHeight="true" outlineLevel="0" collapsed="false">
      <c r="A20" s="32" t="s">
        <v>169</v>
      </c>
      <c r="B20" s="32" t="s">
        <v>152</v>
      </c>
      <c r="C20" s="40" t="n">
        <v>5</v>
      </c>
      <c r="D20" s="37" t="s">
        <v>110</v>
      </c>
      <c r="E20" s="40" t="n">
        <v>4</v>
      </c>
      <c r="F20" s="41" t="n">
        <f aca="false">IF(A20="","",IF(D20="No",0,IF(D20="Yes",IF(E20="",N(C20),N(E20)),N(C20))))</f>
        <v>4</v>
      </c>
      <c r="G20" s="32" t="s">
        <v>150</v>
      </c>
      <c r="H20" s="42" t="n">
        <v>4</v>
      </c>
      <c r="I20" s="35"/>
    </row>
    <row r="21" customFormat="false" ht="16.5" hidden="false" customHeight="true" outlineLevel="0" collapsed="false">
      <c r="A21" s="32" t="s">
        <v>170</v>
      </c>
      <c r="B21" s="32" t="s">
        <v>149</v>
      </c>
      <c r="C21" s="40" t="n">
        <v>2</v>
      </c>
      <c r="D21" s="37" t="s">
        <v>110</v>
      </c>
      <c r="E21" s="40" t="n">
        <v>2</v>
      </c>
      <c r="F21" s="41" t="n">
        <f aca="false">IF(A21="","",IF(D21="No",0,IF(D21="Yes",IF(E21="",N(C21),N(E21)),N(C21))))</f>
        <v>2</v>
      </c>
      <c r="G21" s="32" t="s">
        <v>153</v>
      </c>
      <c r="H21" s="42" t="n">
        <v>5</v>
      </c>
      <c r="I21" s="35"/>
    </row>
    <row r="22" customFormat="false" ht="16.5" hidden="false" customHeight="true" outlineLevel="0" collapsed="false">
      <c r="A22" s="32" t="s">
        <v>171</v>
      </c>
      <c r="B22" s="32" t="s">
        <v>172</v>
      </c>
      <c r="C22" s="40" t="n">
        <v>6</v>
      </c>
      <c r="D22" s="37" t="s">
        <v>159</v>
      </c>
      <c r="E22" s="40"/>
      <c r="F22" s="41" t="n">
        <f aca="false">IF(A22="","",IF(D22="No",0,IF(D22="Yes",IF(E22="",N(C22),N(E22)),N(C22))))</f>
        <v>6</v>
      </c>
      <c r="G22" s="32"/>
      <c r="H22" s="42"/>
      <c r="I22" s="35"/>
    </row>
    <row r="23" customFormat="false" ht="16.5" hidden="false" customHeight="true" outlineLevel="0" collapsed="false">
      <c r="A23" s="32" t="s">
        <v>173</v>
      </c>
      <c r="B23" s="32" t="s">
        <v>172</v>
      </c>
      <c r="C23" s="40" t="n">
        <v>8</v>
      </c>
      <c r="D23" s="37" t="s">
        <v>110</v>
      </c>
      <c r="E23" s="40" t="n">
        <v>7</v>
      </c>
      <c r="F23" s="41" t="n">
        <f aca="false">IF(A23="","",IF(D23="No",0,IF(D23="Yes",IF(E23="",N(C23),N(E23)),N(C23))))</f>
        <v>7</v>
      </c>
      <c r="G23" s="32" t="s">
        <v>150</v>
      </c>
      <c r="H23" s="42" t="n">
        <v>5</v>
      </c>
      <c r="I23" s="35"/>
    </row>
    <row r="24" customFormat="false" ht="16.5" hidden="false" customHeight="true" outlineLevel="0" collapsed="false">
      <c r="A24" s="32" t="s">
        <v>174</v>
      </c>
      <c r="B24" s="32" t="s">
        <v>152</v>
      </c>
      <c r="C24" s="40" t="n">
        <v>4</v>
      </c>
      <c r="D24" s="37" t="s">
        <v>159</v>
      </c>
      <c r="E24" s="40"/>
      <c r="F24" s="41" t="n">
        <f aca="false">IF(A24="","",IF(D24="No",0,IF(D24="Yes",IF(E24="",N(C24),N(E24)),N(C24))))</f>
        <v>4</v>
      </c>
      <c r="G24" s="32"/>
      <c r="H24" s="42"/>
      <c r="I24" s="35"/>
    </row>
    <row r="25" customFormat="false" ht="16.5" hidden="false" customHeight="true" outlineLevel="0" collapsed="false">
      <c r="A25" s="32" t="s">
        <v>175</v>
      </c>
      <c r="B25" s="32" t="s">
        <v>149</v>
      </c>
      <c r="C25" s="40" t="n">
        <v>2</v>
      </c>
      <c r="D25" s="37" t="s">
        <v>110</v>
      </c>
      <c r="E25" s="40" t="n">
        <v>2</v>
      </c>
      <c r="F25" s="41" t="n">
        <f aca="false">IF(A25="","",IF(D25="No",0,IF(D25="Yes",IF(E25="",N(C25),N(E25)),N(C25))))</f>
        <v>2</v>
      </c>
      <c r="G25" s="32" t="s">
        <v>155</v>
      </c>
      <c r="H25" s="42" t="n">
        <v>6</v>
      </c>
      <c r="I25" s="35"/>
    </row>
    <row r="26" customFormat="false" ht="16.5" hidden="false" customHeight="true" outlineLevel="0" collapsed="false">
      <c r="A26" s="32" t="s">
        <v>176</v>
      </c>
      <c r="B26" s="32" t="s">
        <v>152</v>
      </c>
      <c r="C26" s="40" t="n">
        <v>6</v>
      </c>
      <c r="D26" s="37" t="s">
        <v>159</v>
      </c>
      <c r="E26" s="40"/>
      <c r="F26" s="41" t="n">
        <f aca="false">IF(A26="","",IF(D26="No",0,IF(D26="Yes",IF(E26="",N(C26),N(E26)),N(C26))))</f>
        <v>6</v>
      </c>
      <c r="G26" s="32"/>
      <c r="H26" s="42"/>
      <c r="I26" s="35"/>
    </row>
    <row r="27" customFormat="false" ht="16.5" hidden="false" customHeight="true" outlineLevel="0" collapsed="false">
      <c r="A27" s="32" t="s">
        <v>177</v>
      </c>
      <c r="B27" s="32" t="s">
        <v>172</v>
      </c>
      <c r="C27" s="40" t="n">
        <v>4</v>
      </c>
      <c r="D27" s="37" t="s">
        <v>110</v>
      </c>
      <c r="E27" s="40" t="n">
        <v>4</v>
      </c>
      <c r="F27" s="41" t="n">
        <f aca="false">IF(A27="","",IF(D27="No",0,IF(D27="Yes",IF(E27="",N(C27),N(E27)),N(C27))))</f>
        <v>4</v>
      </c>
      <c r="G27" s="32" t="s">
        <v>153</v>
      </c>
      <c r="H27" s="42" t="n">
        <v>6</v>
      </c>
      <c r="I27" s="35"/>
    </row>
    <row r="28" customFormat="false" ht="16.5" hidden="false" customHeight="true" outlineLevel="0" collapsed="false">
      <c r="A28" s="32" t="s">
        <v>178</v>
      </c>
      <c r="B28" s="32" t="s">
        <v>152</v>
      </c>
      <c r="C28" s="40" t="n">
        <v>4</v>
      </c>
      <c r="D28" s="37" t="s">
        <v>159</v>
      </c>
      <c r="E28" s="40"/>
      <c r="F28" s="41" t="n">
        <f aca="false">IF(A28="","",IF(D28="No",0,IF(D28="Yes",IF(E28="",N(C28),N(E28)),N(C28))))</f>
        <v>4</v>
      </c>
      <c r="G28" s="32"/>
      <c r="H28" s="42"/>
      <c r="I28" s="35"/>
    </row>
    <row r="29" customFormat="false" ht="16.5" hidden="false" customHeight="true" outlineLevel="0" collapsed="false">
      <c r="A29" s="32"/>
      <c r="B29" s="32"/>
      <c r="C29" s="40"/>
      <c r="D29" s="37"/>
      <c r="E29" s="40"/>
      <c r="F29" s="41" t="str">
        <f aca="false">IF(A29="","",IF(D29="No",0,IF(D29="Yes",IF(E29="",N(C29),N(E29)),N(C29))))</f>
        <v/>
      </c>
      <c r="G29" s="32"/>
      <c r="H29" s="42"/>
      <c r="I29" s="35"/>
    </row>
    <row r="30" customFormat="false" ht="16.5" hidden="false" customHeight="true" outlineLevel="0" collapsed="false">
      <c r="A30" s="32"/>
      <c r="B30" s="32"/>
      <c r="C30" s="40"/>
      <c r="D30" s="37"/>
      <c r="E30" s="40"/>
      <c r="F30" s="41" t="str">
        <f aca="false">IF(A30="","",IF(D30="No",0,IF(D30="Yes",IF(E30="",N(C30),N(E30)),N(C30))))</f>
        <v/>
      </c>
      <c r="G30" s="32"/>
      <c r="H30" s="42"/>
      <c r="I30" s="35"/>
    </row>
    <row r="31" customFormat="false" ht="16.5" hidden="false" customHeight="true" outlineLevel="0" collapsed="false">
      <c r="A31" s="32"/>
      <c r="B31" s="32"/>
      <c r="C31" s="40"/>
      <c r="D31" s="37"/>
      <c r="E31" s="40"/>
      <c r="F31" s="41" t="str">
        <f aca="false">IF(A31="","",IF(D31="No",0,IF(D31="Yes",IF(E31="",N(C31),N(E31)),N(C31))))</f>
        <v/>
      </c>
      <c r="G31" s="32"/>
      <c r="H31" s="42"/>
      <c r="I31" s="35"/>
    </row>
    <row r="32" customFormat="false" ht="16.5" hidden="false" customHeight="true" outlineLevel="0" collapsed="false">
      <c r="A32" s="32"/>
      <c r="B32" s="32"/>
      <c r="C32" s="40"/>
      <c r="D32" s="37"/>
      <c r="E32" s="40"/>
      <c r="F32" s="41" t="str">
        <f aca="false">IF(A32="","",IF(D32="No",0,IF(D32="Yes",IF(E32="",N(C32),N(E32)),N(C32))))</f>
        <v/>
      </c>
      <c r="G32" s="32"/>
      <c r="H32" s="42"/>
      <c r="I32" s="35"/>
    </row>
    <row r="33" customFormat="false" ht="16.5" hidden="false" customHeight="true" outlineLevel="0" collapsed="false">
      <c r="A33" s="32"/>
      <c r="B33" s="32"/>
      <c r="C33" s="40"/>
      <c r="D33" s="37"/>
      <c r="E33" s="40"/>
      <c r="F33" s="41" t="str">
        <f aca="false">IF(A33="","",IF(D33="No",0,IF(D33="Yes",IF(E33="",N(C33),N(E33)),N(C33))))</f>
        <v/>
      </c>
      <c r="G33" s="32"/>
      <c r="H33" s="42"/>
      <c r="I33" s="35"/>
    </row>
    <row r="34" customFormat="false" ht="16.5" hidden="false" customHeight="true" outlineLevel="0" collapsed="false">
      <c r="A34" s="32"/>
      <c r="B34" s="32"/>
      <c r="C34" s="40"/>
      <c r="D34" s="37"/>
      <c r="E34" s="40"/>
      <c r="F34" s="41" t="str">
        <f aca="false">IF(A34="","",IF(D34="No",0,IF(D34="Yes",IF(E34="",N(C34),N(E34)),N(C34))))</f>
        <v/>
      </c>
      <c r="G34" s="32"/>
      <c r="H34" s="42"/>
      <c r="I34" s="35"/>
    </row>
    <row r="35" customFormat="false" ht="16.5" hidden="false" customHeight="true" outlineLevel="0" collapsed="false">
      <c r="A35" s="32"/>
      <c r="B35" s="32"/>
      <c r="C35" s="40"/>
      <c r="D35" s="37"/>
      <c r="E35" s="40"/>
      <c r="F35" s="41" t="str">
        <f aca="false">IF(A35="","",IF(D35="No",0,IF(D35="Yes",IF(E35="",N(C35),N(E35)),N(C35))))</f>
        <v/>
      </c>
      <c r="G35" s="32"/>
      <c r="H35" s="42"/>
      <c r="I35" s="35"/>
    </row>
    <row r="36" customFormat="false" ht="16.5" hidden="false" customHeight="true" outlineLevel="0" collapsed="false">
      <c r="A36" s="32"/>
      <c r="B36" s="32"/>
      <c r="C36" s="40"/>
      <c r="D36" s="37"/>
      <c r="E36" s="40"/>
      <c r="F36" s="41" t="str">
        <f aca="false">IF(A36="","",IF(D36="No",0,IF(D36="Yes",IF(E36="",N(C36),N(E36)),N(C36))))</f>
        <v/>
      </c>
      <c r="G36" s="32"/>
      <c r="H36" s="42"/>
      <c r="I36" s="35"/>
    </row>
    <row r="37" customFormat="false" ht="16.5" hidden="false" customHeight="true" outlineLevel="0" collapsed="false">
      <c r="A37" s="32"/>
      <c r="B37" s="32"/>
      <c r="C37" s="40"/>
      <c r="D37" s="37"/>
      <c r="E37" s="40"/>
      <c r="F37" s="41" t="str">
        <f aca="false">IF(A37="","",IF(D37="No",0,IF(D37="Yes",IF(E37="",N(C37),N(E37)),N(C37))))</f>
        <v/>
      </c>
      <c r="G37" s="32"/>
      <c r="H37" s="42"/>
      <c r="I37" s="35"/>
    </row>
    <row r="38" customFormat="false" ht="16.5" hidden="false" customHeight="true" outlineLevel="0" collapsed="false">
      <c r="A38" s="32"/>
      <c r="B38" s="32"/>
      <c r="C38" s="40"/>
      <c r="D38" s="37"/>
      <c r="E38" s="40"/>
      <c r="F38" s="41" t="str">
        <f aca="false">IF(A38="","",IF(D38="No",0,IF(D38="Yes",IF(E38="",N(C38),N(E38)),N(C38))))</f>
        <v/>
      </c>
      <c r="G38" s="32"/>
      <c r="H38" s="42"/>
      <c r="I38" s="35"/>
    </row>
    <row r="39" customFormat="false" ht="16.5" hidden="false" customHeight="true" outlineLevel="0" collapsed="false">
      <c r="A39" s="32"/>
      <c r="B39" s="32"/>
      <c r="C39" s="40"/>
      <c r="D39" s="37"/>
      <c r="E39" s="40"/>
      <c r="F39" s="41" t="str">
        <f aca="false">IF(A39="","",IF(D39="No",0,IF(D39="Yes",IF(E39="",N(C39),N(E39)),N(C39))))</f>
        <v/>
      </c>
      <c r="G39" s="32"/>
      <c r="H39" s="42"/>
      <c r="I39" s="35"/>
    </row>
    <row r="40" customFormat="false" ht="16.5" hidden="false" customHeight="true" outlineLevel="0" collapsed="false">
      <c r="A40" s="32"/>
      <c r="B40" s="32"/>
      <c r="C40" s="40"/>
      <c r="D40" s="37"/>
      <c r="E40" s="40"/>
      <c r="F40" s="41" t="str">
        <f aca="false">IF(A40="","",IF(D40="No",0,IF(D40="Yes",IF(E40="",N(C40),N(E40)),N(C40))))</f>
        <v/>
      </c>
      <c r="G40" s="32"/>
      <c r="H40" s="42"/>
      <c r="I40" s="35"/>
    </row>
    <row r="41" customFormat="false" ht="16.5" hidden="false" customHeight="true" outlineLevel="0" collapsed="false">
      <c r="A41" s="32"/>
      <c r="B41" s="32"/>
      <c r="C41" s="40"/>
      <c r="D41" s="37"/>
      <c r="E41" s="40"/>
      <c r="F41" s="41" t="str">
        <f aca="false">IF(A41="","",IF(D41="No",0,IF(D41="Yes",IF(E41="",N(C41),N(E41)),N(C41))))</f>
        <v/>
      </c>
      <c r="G41" s="32"/>
      <c r="H41" s="42"/>
      <c r="I41" s="35"/>
    </row>
    <row r="42" customFormat="false" ht="16.5" hidden="false" customHeight="true" outlineLevel="0" collapsed="false">
      <c r="A42" s="32"/>
      <c r="B42" s="32"/>
      <c r="C42" s="40"/>
      <c r="D42" s="37"/>
      <c r="E42" s="40"/>
      <c r="F42" s="41" t="str">
        <f aca="false">IF(A42="","",IF(D42="No",0,IF(D42="Yes",IF(E42="",N(C42),N(E42)),N(C42))))</f>
        <v/>
      </c>
      <c r="G42" s="32"/>
      <c r="H42" s="42"/>
      <c r="I42" s="35"/>
    </row>
    <row r="43" customFormat="false" ht="16.5" hidden="false" customHeight="true" outlineLevel="0" collapsed="false">
      <c r="A43" s="32"/>
      <c r="B43" s="32"/>
      <c r="C43" s="40"/>
      <c r="D43" s="37"/>
      <c r="E43" s="40"/>
      <c r="F43" s="41" t="str">
        <f aca="false">IF(A43="","",IF(D43="No",0,IF(D43="Yes",IF(E43="",N(C43),N(E43)),N(C43))))</f>
        <v/>
      </c>
      <c r="G43" s="32"/>
      <c r="H43" s="42"/>
      <c r="I43" s="35"/>
    </row>
    <row r="44" customFormat="false" ht="16.5" hidden="false" customHeight="true" outlineLevel="0" collapsed="false">
      <c r="A44" s="32"/>
      <c r="B44" s="32"/>
      <c r="C44" s="40"/>
      <c r="D44" s="37"/>
      <c r="E44" s="40"/>
      <c r="F44" s="41" t="str">
        <f aca="false">IF(A44="","",IF(D44="No",0,IF(D44="Yes",IF(E44="",N(C44),N(E44)),N(C44))))</f>
        <v/>
      </c>
      <c r="G44" s="32"/>
      <c r="H44" s="42"/>
      <c r="I44" s="35"/>
    </row>
    <row r="45" customFormat="false" ht="16.5" hidden="false" customHeight="true" outlineLevel="0" collapsed="false">
      <c r="A45" s="32"/>
      <c r="B45" s="32"/>
      <c r="C45" s="40"/>
      <c r="D45" s="37"/>
      <c r="E45" s="40"/>
      <c r="F45" s="41" t="str">
        <f aca="false">IF(A45="","",IF(D45="No",0,IF(D45="Yes",IF(E45="",N(C45),N(E45)),N(C45))))</f>
        <v/>
      </c>
      <c r="G45" s="32"/>
      <c r="H45" s="42"/>
      <c r="I45" s="35"/>
    </row>
    <row r="46" customFormat="false" ht="16.5" hidden="false" customHeight="true" outlineLevel="0" collapsed="false">
      <c r="A46" s="32"/>
      <c r="B46" s="32"/>
      <c r="C46" s="40"/>
      <c r="D46" s="37"/>
      <c r="E46" s="40"/>
      <c r="F46" s="41" t="str">
        <f aca="false">IF(A46="","",IF(D46="No",0,IF(D46="Yes",IF(E46="",N(C46),N(E46)),N(C46))))</f>
        <v/>
      </c>
      <c r="G46" s="32"/>
      <c r="H46" s="42"/>
      <c r="I46" s="35"/>
    </row>
    <row r="47" customFormat="false" ht="16.5" hidden="false" customHeight="true" outlineLevel="0" collapsed="false">
      <c r="A47" s="32"/>
      <c r="B47" s="32"/>
      <c r="C47" s="40"/>
      <c r="D47" s="37"/>
      <c r="E47" s="40"/>
      <c r="F47" s="41" t="str">
        <f aca="false">IF(A47="","",IF(D47="No",0,IF(D47="Yes",IF(E47="",N(C47),N(E47)),N(C47))))</f>
        <v/>
      </c>
      <c r="G47" s="32"/>
      <c r="H47" s="42"/>
      <c r="I47" s="35"/>
    </row>
    <row r="48" customFormat="false" ht="16.5" hidden="false" customHeight="true" outlineLevel="0" collapsed="false">
      <c r="A48" s="32"/>
      <c r="B48" s="32"/>
      <c r="C48" s="40"/>
      <c r="D48" s="37"/>
      <c r="E48" s="40"/>
      <c r="F48" s="41" t="str">
        <f aca="false">IF(A48="","",IF(D48="No",0,IF(D48="Yes",IF(E48="",N(C48),N(E48)),N(C48))))</f>
        <v/>
      </c>
      <c r="G48" s="32"/>
      <c r="H48" s="42"/>
      <c r="I48" s="35"/>
    </row>
    <row r="49" customFormat="false" ht="16.5" hidden="false" customHeight="true" outlineLevel="0" collapsed="false">
      <c r="A49" s="32"/>
      <c r="B49" s="32"/>
      <c r="C49" s="40"/>
      <c r="D49" s="37"/>
      <c r="E49" s="40"/>
      <c r="F49" s="41" t="str">
        <f aca="false">IF(A49="","",IF(D49="No",0,IF(D49="Yes",IF(E49="",N(C49),N(E49)),N(C49))))</f>
        <v/>
      </c>
      <c r="G49" s="32"/>
      <c r="H49" s="42"/>
      <c r="I49" s="35"/>
    </row>
    <row r="50" customFormat="false" ht="16.5" hidden="false" customHeight="true" outlineLevel="0" collapsed="false">
      <c r="A50" s="32"/>
      <c r="B50" s="32"/>
      <c r="C50" s="40"/>
      <c r="D50" s="37"/>
      <c r="E50" s="40"/>
      <c r="F50" s="41" t="str">
        <f aca="false">IF(A50="","",IF(D50="No",0,IF(D50="Yes",IF(E50="",N(C50),N(E50)),N(C50))))</f>
        <v/>
      </c>
      <c r="G50" s="32"/>
      <c r="H50" s="42"/>
      <c r="I50" s="35"/>
    </row>
    <row r="51" customFormat="false" ht="16.5" hidden="false" customHeight="true" outlineLevel="0" collapsed="false">
      <c r="A51" s="32"/>
      <c r="B51" s="32"/>
      <c r="C51" s="40"/>
      <c r="D51" s="37"/>
      <c r="E51" s="40"/>
      <c r="F51" s="41" t="str">
        <f aca="false">IF(A51="","",IF(D51="No",0,IF(D51="Yes",IF(E51="",N(C51),N(E51)),N(C51))))</f>
        <v/>
      </c>
      <c r="G51" s="32"/>
      <c r="H51" s="42"/>
      <c r="I51" s="35"/>
    </row>
    <row r="52" customFormat="false" ht="16.5" hidden="false" customHeight="true" outlineLevel="0" collapsed="false">
      <c r="A52" s="32"/>
      <c r="B52" s="32"/>
      <c r="C52" s="40"/>
      <c r="D52" s="37"/>
      <c r="E52" s="40"/>
      <c r="F52" s="41" t="str">
        <f aca="false">IF(A52="","",IF(D52="No",0,IF(D52="Yes",IF(E52="",N(C52),N(E52)),N(C52))))</f>
        <v/>
      </c>
      <c r="G52" s="32"/>
      <c r="H52" s="42"/>
      <c r="I52" s="35"/>
    </row>
    <row r="53" customFormat="false" ht="16.5" hidden="false" customHeight="true" outlineLevel="0" collapsed="false">
      <c r="A53" s="32"/>
      <c r="B53" s="32"/>
      <c r="C53" s="40"/>
      <c r="D53" s="37"/>
      <c r="E53" s="40"/>
      <c r="F53" s="41" t="str">
        <f aca="false">IF(A53="","",IF(D53="No",0,IF(D53="Yes",IF(E53="",N(C53),N(E53)),N(C53))))</f>
        <v/>
      </c>
      <c r="G53" s="32"/>
      <c r="H53" s="42"/>
      <c r="I53" s="35"/>
    </row>
    <row r="54" customFormat="false" ht="16.5" hidden="false" customHeight="true" outlineLevel="0" collapsed="false">
      <c r="A54" s="32"/>
      <c r="B54" s="32"/>
      <c r="C54" s="40"/>
      <c r="D54" s="37"/>
      <c r="E54" s="40"/>
      <c r="F54" s="41" t="str">
        <f aca="false">IF(A54="","",IF(D54="No",0,IF(D54="Yes",IF(E54="",N(C54),N(E54)),N(C54))))</f>
        <v/>
      </c>
      <c r="G54" s="32"/>
      <c r="H54" s="42"/>
      <c r="I54" s="35"/>
    </row>
    <row r="55" customFormat="false" ht="16.5" hidden="false" customHeight="true" outlineLevel="0" collapsed="false">
      <c r="A55" s="32"/>
      <c r="B55" s="32"/>
      <c r="C55" s="40"/>
      <c r="D55" s="37"/>
      <c r="E55" s="40"/>
      <c r="F55" s="41" t="str">
        <f aca="false">IF(A55="","",IF(D55="No",0,IF(D55="Yes",IF(E55="",N(C55),N(E55)),N(C55))))</f>
        <v/>
      </c>
      <c r="G55" s="32"/>
      <c r="H55" s="42"/>
      <c r="I55" s="35"/>
    </row>
    <row r="56" customFormat="false" ht="16.5" hidden="false" customHeight="true" outlineLevel="0" collapsed="false">
      <c r="A56" s="32"/>
      <c r="B56" s="32"/>
      <c r="C56" s="40"/>
      <c r="D56" s="37"/>
      <c r="E56" s="40"/>
      <c r="F56" s="41" t="str">
        <f aca="false">IF(A56="","",IF(D56="No",0,IF(D56="Yes",IF(E56="",N(C56),N(E56)),N(C56))))</f>
        <v/>
      </c>
      <c r="G56" s="32"/>
      <c r="H56" s="42"/>
      <c r="I56" s="35"/>
    </row>
    <row r="57" customFormat="false" ht="16.5" hidden="false" customHeight="true" outlineLevel="0" collapsed="false">
      <c r="A57" s="32"/>
      <c r="B57" s="32"/>
      <c r="C57" s="40"/>
      <c r="D57" s="37"/>
      <c r="E57" s="40"/>
      <c r="F57" s="41" t="str">
        <f aca="false">IF(A57="","",IF(D57="No",0,IF(D57="Yes",IF(E57="",N(C57),N(E57)),N(C57))))</f>
        <v/>
      </c>
      <c r="G57" s="32"/>
      <c r="H57" s="42"/>
      <c r="I57" s="35"/>
    </row>
    <row r="58" customFormat="false" ht="16.5" hidden="false" customHeight="true" outlineLevel="0" collapsed="false">
      <c r="A58" s="32"/>
      <c r="B58" s="32"/>
      <c r="C58" s="40"/>
      <c r="D58" s="37"/>
      <c r="E58" s="40"/>
      <c r="F58" s="41" t="str">
        <f aca="false">IF(A58="","",IF(D58="No",0,IF(D58="Yes",IF(E58="",N(C58),N(E58)),N(C58))))</f>
        <v/>
      </c>
      <c r="G58" s="32"/>
      <c r="H58" s="42"/>
      <c r="I58" s="35"/>
    </row>
    <row r="59" customFormat="false" ht="16.5" hidden="false" customHeight="true" outlineLevel="0" collapsed="false">
      <c r="A59" s="32"/>
      <c r="B59" s="32"/>
      <c r="C59" s="40"/>
      <c r="D59" s="37"/>
      <c r="E59" s="40"/>
      <c r="F59" s="41" t="str">
        <f aca="false">IF(A59="","",IF(D59="No",0,IF(D59="Yes",IF(E59="",N(C59),N(E59)),N(C59))))</f>
        <v/>
      </c>
      <c r="G59" s="32"/>
      <c r="H59" s="42"/>
      <c r="I59" s="35"/>
    </row>
    <row r="60" customFormat="false" ht="16.5" hidden="false" customHeight="true" outlineLevel="0" collapsed="false">
      <c r="A60" s="32"/>
      <c r="B60" s="32"/>
      <c r="C60" s="40"/>
      <c r="D60" s="37"/>
      <c r="E60" s="40"/>
      <c r="F60" s="41" t="str">
        <f aca="false">IF(A60="","",IF(D60="No",0,IF(D60="Yes",IF(E60="",N(C60),N(E60)),N(C60))))</f>
        <v/>
      </c>
      <c r="G60" s="32"/>
      <c r="H60" s="42"/>
      <c r="I60" s="35"/>
    </row>
    <row r="61" customFormat="false" ht="16.5" hidden="false" customHeight="true" outlineLevel="0" collapsed="false">
      <c r="A61" s="32"/>
      <c r="B61" s="32"/>
      <c r="C61" s="40"/>
      <c r="D61" s="37"/>
      <c r="E61" s="40"/>
      <c r="F61" s="41" t="str">
        <f aca="false">IF(A61="","",IF(D61="No",0,IF(D61="Yes",IF(E61="",N(C61),N(E61)),N(C61))))</f>
        <v/>
      </c>
      <c r="G61" s="32"/>
      <c r="H61" s="42"/>
      <c r="I61" s="35"/>
    </row>
    <row r="62" customFormat="false" ht="16.5" hidden="false" customHeight="true" outlineLevel="0" collapsed="false">
      <c r="A62" s="32"/>
      <c r="B62" s="32"/>
      <c r="C62" s="40"/>
      <c r="D62" s="37"/>
      <c r="E62" s="40"/>
      <c r="F62" s="41" t="str">
        <f aca="false">IF(A62="","",IF(D62="No",0,IF(D62="Yes",IF(E62="",N(C62),N(E62)),N(C62))))</f>
        <v/>
      </c>
      <c r="G62" s="32"/>
      <c r="H62" s="42"/>
      <c r="I62" s="35"/>
    </row>
    <row r="63" customFormat="false" ht="16.5" hidden="false" customHeight="true" outlineLevel="0" collapsed="false">
      <c r="A63" s="32"/>
      <c r="B63" s="32"/>
      <c r="C63" s="40"/>
      <c r="D63" s="37"/>
      <c r="E63" s="40"/>
      <c r="F63" s="41" t="str">
        <f aca="false">IF(A63="","",IF(D63="No",0,IF(D63="Yes",IF(E63="",N(C63),N(E63)),N(C63))))</f>
        <v/>
      </c>
      <c r="G63" s="32"/>
      <c r="H63" s="42"/>
      <c r="I63" s="35"/>
    </row>
    <row r="64" customFormat="false" ht="16.5" hidden="false" customHeight="true" outlineLevel="0" collapsed="false">
      <c r="A64" s="32"/>
      <c r="B64" s="32"/>
      <c r="C64" s="40"/>
      <c r="D64" s="37"/>
      <c r="E64" s="40"/>
      <c r="F64" s="41" t="str">
        <f aca="false">IF(A64="","",IF(D64="No",0,IF(D64="Yes",IF(E64="",N(C64),N(E64)),N(C64))))</f>
        <v/>
      </c>
      <c r="G64" s="32"/>
      <c r="H64" s="42"/>
      <c r="I64" s="35"/>
    </row>
    <row r="65" customFormat="false" ht="16.5" hidden="false" customHeight="true" outlineLevel="0" collapsed="false">
      <c r="A65" s="32"/>
      <c r="B65" s="32"/>
      <c r="C65" s="40"/>
      <c r="D65" s="37"/>
      <c r="E65" s="40"/>
      <c r="F65" s="41" t="str">
        <f aca="false">IF(A65="","",IF(D65="No",0,IF(D65="Yes",IF(E65="",N(C65),N(E65)),N(C65))))</f>
        <v/>
      </c>
      <c r="G65" s="32"/>
      <c r="H65" s="42"/>
      <c r="I65" s="35"/>
    </row>
    <row r="66" customFormat="false" ht="16.5" hidden="false" customHeight="true" outlineLevel="0" collapsed="false">
      <c r="A66" s="32"/>
      <c r="B66" s="32"/>
      <c r="C66" s="40"/>
      <c r="D66" s="37"/>
      <c r="E66" s="40"/>
      <c r="F66" s="41" t="str">
        <f aca="false">IF(A66="","",IF(D66="No",0,IF(D66="Yes",IF(E66="",N(C66),N(E66)),N(C66))))</f>
        <v/>
      </c>
      <c r="G66" s="32"/>
      <c r="H66" s="42"/>
      <c r="I66" s="35"/>
    </row>
    <row r="67" customFormat="false" ht="16.5" hidden="false" customHeight="true" outlineLevel="0" collapsed="false">
      <c r="A67" s="32"/>
      <c r="B67" s="32"/>
      <c r="C67" s="40"/>
      <c r="D67" s="37"/>
      <c r="E67" s="40"/>
      <c r="F67" s="41" t="str">
        <f aca="false">IF(A67="","",IF(D67="No",0,IF(D67="Yes",IF(E67="",N(C67),N(E67)),N(C67))))</f>
        <v/>
      </c>
      <c r="G67" s="32"/>
      <c r="H67" s="42"/>
      <c r="I67" s="35"/>
    </row>
    <row r="68" customFormat="false" ht="16.5" hidden="false" customHeight="true" outlineLevel="0" collapsed="false">
      <c r="A68" s="32"/>
      <c r="B68" s="32"/>
      <c r="C68" s="40"/>
      <c r="D68" s="37"/>
      <c r="E68" s="40"/>
      <c r="F68" s="41" t="str">
        <f aca="false">IF(A68="","",IF(D68="No",0,IF(D68="Yes",IF(E68="",N(C68),N(E68)),N(C68))))</f>
        <v/>
      </c>
      <c r="G68" s="32"/>
      <c r="H68" s="42"/>
      <c r="I68" s="35"/>
    </row>
    <row r="69" customFormat="false" ht="16.5" hidden="false" customHeight="true" outlineLevel="0" collapsed="false">
      <c r="A69" s="32"/>
      <c r="B69" s="32"/>
      <c r="C69" s="40"/>
      <c r="D69" s="37"/>
      <c r="E69" s="40"/>
      <c r="F69" s="41" t="str">
        <f aca="false">IF(A69="","",IF(D69="No",0,IF(D69="Yes",IF(E69="",N(C69),N(E69)),N(C69))))</f>
        <v/>
      </c>
      <c r="G69" s="32"/>
      <c r="H69" s="42"/>
      <c r="I69" s="35"/>
    </row>
    <row r="70" customFormat="false" ht="16.5" hidden="false" customHeight="true" outlineLevel="0" collapsed="false">
      <c r="A70" s="32"/>
      <c r="B70" s="32"/>
      <c r="C70" s="40"/>
      <c r="D70" s="37"/>
      <c r="E70" s="40"/>
      <c r="F70" s="41" t="str">
        <f aca="false">IF(A70="","",IF(D70="No",0,IF(D70="Yes",IF(E70="",N(C70),N(E70)),N(C70))))</f>
        <v/>
      </c>
      <c r="G70" s="32"/>
      <c r="H70" s="42"/>
      <c r="I70" s="35"/>
    </row>
    <row r="71" customFormat="false" ht="16.5" hidden="false" customHeight="true" outlineLevel="0" collapsed="false">
      <c r="A71" s="32"/>
      <c r="B71" s="32"/>
      <c r="C71" s="40"/>
      <c r="D71" s="37"/>
      <c r="E71" s="40"/>
      <c r="F71" s="41" t="str">
        <f aca="false">IF(A71="","",IF(D71="No",0,IF(D71="Yes",IF(E71="",N(C71),N(E71)),N(C71))))</f>
        <v/>
      </c>
      <c r="G71" s="32"/>
      <c r="H71" s="42"/>
      <c r="I71" s="35"/>
    </row>
    <row r="72" customFormat="false" ht="16.5" hidden="false" customHeight="true" outlineLevel="0" collapsed="false">
      <c r="A72" s="32"/>
      <c r="B72" s="32"/>
      <c r="C72" s="40"/>
      <c r="D72" s="37"/>
      <c r="E72" s="40"/>
      <c r="F72" s="41" t="str">
        <f aca="false">IF(A72="","",IF(D72="No",0,IF(D72="Yes",IF(E72="",N(C72),N(E72)),N(C72))))</f>
        <v/>
      </c>
      <c r="G72" s="32"/>
      <c r="H72" s="42"/>
      <c r="I72" s="35"/>
    </row>
    <row r="73" customFormat="false" ht="16.5" hidden="false" customHeight="true" outlineLevel="0" collapsed="false">
      <c r="A73" s="32"/>
      <c r="B73" s="32"/>
      <c r="C73" s="40"/>
      <c r="D73" s="37"/>
      <c r="E73" s="40"/>
      <c r="F73" s="41" t="str">
        <f aca="false">IF(A73="","",IF(D73="No",0,IF(D73="Yes",IF(E73="",N(C73),N(E73)),N(C73))))</f>
        <v/>
      </c>
      <c r="G73" s="32"/>
      <c r="H73" s="42"/>
      <c r="I73" s="35"/>
    </row>
    <row r="74" customFormat="false" ht="16.5" hidden="false" customHeight="true" outlineLevel="0" collapsed="false">
      <c r="A74" s="32"/>
      <c r="B74" s="32"/>
      <c r="C74" s="40"/>
      <c r="D74" s="37"/>
      <c r="E74" s="40"/>
      <c r="F74" s="41" t="str">
        <f aca="false">IF(A74="","",IF(D74="No",0,IF(D74="Yes",IF(E74="",N(C74),N(E74)),N(C74))))</f>
        <v/>
      </c>
      <c r="G74" s="32"/>
      <c r="H74" s="42"/>
      <c r="I74" s="35"/>
    </row>
    <row r="75" customFormat="false" ht="16.5" hidden="false" customHeight="true" outlineLevel="0" collapsed="false">
      <c r="A75" s="32"/>
      <c r="B75" s="32"/>
      <c r="C75" s="40"/>
      <c r="D75" s="37"/>
      <c r="E75" s="40"/>
      <c r="F75" s="41" t="str">
        <f aca="false">IF(A75="","",IF(D75="No",0,IF(D75="Yes",IF(E75="",N(C75),N(E75)),N(C75))))</f>
        <v/>
      </c>
      <c r="G75" s="32"/>
      <c r="H75" s="42"/>
      <c r="I75" s="35"/>
    </row>
    <row r="76" customFormat="false" ht="16.5" hidden="false" customHeight="true" outlineLevel="0" collapsed="false">
      <c r="A76" s="32"/>
      <c r="B76" s="32"/>
      <c r="C76" s="40"/>
      <c r="D76" s="37"/>
      <c r="E76" s="40"/>
      <c r="F76" s="41" t="str">
        <f aca="false">IF(A76="","",IF(D76="No",0,IF(D76="Yes",IF(E76="",N(C76),N(E76)),N(C76))))</f>
        <v/>
      </c>
      <c r="G76" s="32"/>
      <c r="H76" s="42"/>
      <c r="I76" s="35"/>
    </row>
    <row r="77" customFormat="false" ht="16.5" hidden="false" customHeight="true" outlineLevel="0" collapsed="false">
      <c r="A77" s="32"/>
      <c r="B77" s="32"/>
      <c r="C77" s="40"/>
      <c r="D77" s="37"/>
      <c r="E77" s="40"/>
      <c r="F77" s="41" t="str">
        <f aca="false">IF(A77="","",IF(D77="No",0,IF(D77="Yes",IF(E77="",N(C77),N(E77)),N(C77))))</f>
        <v/>
      </c>
      <c r="G77" s="32"/>
      <c r="H77" s="42"/>
      <c r="I77" s="35"/>
    </row>
    <row r="78" customFormat="false" ht="16.5" hidden="false" customHeight="true" outlineLevel="0" collapsed="false">
      <c r="A78" s="32"/>
      <c r="B78" s="32"/>
      <c r="C78" s="40"/>
      <c r="D78" s="37"/>
      <c r="E78" s="40"/>
      <c r="F78" s="41" t="str">
        <f aca="false">IF(A78="","",IF(D78="No",0,IF(D78="Yes",IF(E78="",N(C78),N(E78)),N(C78))))</f>
        <v/>
      </c>
      <c r="G78" s="32"/>
      <c r="H78" s="42"/>
      <c r="I78" s="35"/>
    </row>
    <row r="79" customFormat="false" ht="16.5" hidden="false" customHeight="true" outlineLevel="0" collapsed="false">
      <c r="A79" s="32"/>
      <c r="B79" s="32"/>
      <c r="C79" s="40"/>
      <c r="D79" s="37"/>
      <c r="E79" s="40"/>
      <c r="F79" s="41" t="str">
        <f aca="false">IF(A79="","",IF(D79="No",0,IF(D79="Yes",IF(E79="",N(C79),N(E79)),N(C79))))</f>
        <v/>
      </c>
      <c r="G79" s="32"/>
      <c r="H79" s="42"/>
      <c r="I79" s="35"/>
    </row>
    <row r="80" customFormat="false" ht="16.5" hidden="false" customHeight="true" outlineLevel="0" collapsed="false">
      <c r="A80" s="32"/>
      <c r="B80" s="32"/>
      <c r="C80" s="40"/>
      <c r="D80" s="37"/>
      <c r="E80" s="40"/>
      <c r="F80" s="41" t="str">
        <f aca="false">IF(A80="","",IF(D80="No",0,IF(D80="Yes",IF(E80="",N(C80),N(E80)),N(C80))))</f>
        <v/>
      </c>
      <c r="G80" s="32"/>
      <c r="H80" s="42"/>
      <c r="I80" s="35"/>
    </row>
    <row r="81" customFormat="false" ht="16.5" hidden="false" customHeight="true" outlineLevel="0" collapsed="false">
      <c r="A81" s="32"/>
      <c r="B81" s="32"/>
      <c r="C81" s="40"/>
      <c r="D81" s="37"/>
      <c r="E81" s="40"/>
      <c r="F81" s="41" t="str">
        <f aca="false">IF(A81="","",IF(D81="No",0,IF(D81="Yes",IF(E81="",N(C81),N(E81)),N(C81))))</f>
        <v/>
      </c>
      <c r="G81" s="32"/>
      <c r="H81" s="42"/>
      <c r="I81" s="35"/>
    </row>
    <row r="82" customFormat="false" ht="16.5" hidden="false" customHeight="true" outlineLevel="0" collapsed="false">
      <c r="A82" s="32"/>
      <c r="B82" s="32"/>
      <c r="C82" s="40"/>
      <c r="D82" s="37"/>
      <c r="E82" s="40"/>
      <c r="F82" s="41" t="str">
        <f aca="false">IF(A82="","",IF(D82="No",0,IF(D82="Yes",IF(E82="",N(C82),N(E82)),N(C82))))</f>
        <v/>
      </c>
      <c r="G82" s="32"/>
      <c r="H82" s="42"/>
      <c r="I82" s="35"/>
    </row>
    <row r="83" customFormat="false" ht="16.5" hidden="false" customHeight="true" outlineLevel="0" collapsed="false">
      <c r="A83" s="32"/>
      <c r="B83" s="32"/>
      <c r="C83" s="40"/>
      <c r="D83" s="37"/>
      <c r="E83" s="40"/>
      <c r="F83" s="41" t="str">
        <f aca="false">IF(A83="","",IF(D83="No",0,IF(D83="Yes",IF(E83="",N(C83),N(E83)),N(C83))))</f>
        <v/>
      </c>
      <c r="G83" s="32"/>
      <c r="H83" s="42"/>
      <c r="I83" s="35"/>
    </row>
    <row r="84" customFormat="false" ht="16.5" hidden="false" customHeight="true" outlineLevel="0" collapsed="false">
      <c r="A84" s="32"/>
      <c r="B84" s="32"/>
      <c r="C84" s="40"/>
      <c r="D84" s="37"/>
      <c r="E84" s="40"/>
      <c r="F84" s="41" t="str">
        <f aca="false">IF(A84="","",IF(D84="No",0,IF(D84="Yes",IF(E84="",N(C84),N(E84)),N(C84))))</f>
        <v/>
      </c>
      <c r="G84" s="32"/>
      <c r="H84" s="42"/>
      <c r="I84" s="35"/>
    </row>
    <row r="85" customFormat="false" ht="16.5" hidden="false" customHeight="true" outlineLevel="0" collapsed="false">
      <c r="A85" s="32"/>
      <c r="B85" s="32"/>
      <c r="C85" s="40"/>
      <c r="D85" s="37"/>
      <c r="E85" s="40"/>
      <c r="F85" s="41" t="str">
        <f aca="false">IF(A85="","",IF(D85="No",0,IF(D85="Yes",IF(E85="",N(C85),N(E85)),N(C85))))</f>
        <v/>
      </c>
      <c r="G85" s="32"/>
      <c r="H85" s="42"/>
      <c r="I85" s="35"/>
    </row>
    <row r="86" customFormat="false" ht="16.5" hidden="false" customHeight="true" outlineLevel="0" collapsed="false">
      <c r="A86" s="32"/>
      <c r="B86" s="32"/>
      <c r="C86" s="40"/>
      <c r="D86" s="37"/>
      <c r="E86" s="40"/>
      <c r="F86" s="41" t="str">
        <f aca="false">IF(A86="","",IF(D86="No",0,IF(D86="Yes",IF(E86="",N(C86),N(E86)),N(C86))))</f>
        <v/>
      </c>
      <c r="G86" s="32"/>
      <c r="H86" s="42"/>
      <c r="I86" s="35"/>
    </row>
    <row r="87" customFormat="false" ht="16.5" hidden="false" customHeight="true" outlineLevel="0" collapsed="false">
      <c r="A87" s="32"/>
      <c r="B87" s="32"/>
      <c r="C87" s="40"/>
      <c r="D87" s="37"/>
      <c r="E87" s="40"/>
      <c r="F87" s="41" t="str">
        <f aca="false">IF(A87="","",IF(D87="No",0,IF(D87="Yes",IF(E87="",N(C87),N(E87)),N(C87))))</f>
        <v/>
      </c>
      <c r="G87" s="32"/>
      <c r="H87" s="42"/>
      <c r="I87" s="35"/>
    </row>
    <row r="88" customFormat="false" ht="16.5" hidden="false" customHeight="true" outlineLevel="0" collapsed="false">
      <c r="A88" s="32"/>
      <c r="B88" s="32"/>
      <c r="C88" s="40"/>
      <c r="D88" s="37"/>
      <c r="E88" s="40"/>
      <c r="F88" s="41" t="str">
        <f aca="false">IF(A88="","",IF(D88="No",0,IF(D88="Yes",IF(E88="",N(C88),N(E88)),N(C88))))</f>
        <v/>
      </c>
      <c r="G88" s="32"/>
      <c r="H88" s="42"/>
      <c r="I88" s="35"/>
    </row>
    <row r="89" customFormat="false" ht="16.5" hidden="false" customHeight="true" outlineLevel="0" collapsed="false">
      <c r="A89" s="32"/>
      <c r="B89" s="32"/>
      <c r="C89" s="40"/>
      <c r="D89" s="37"/>
      <c r="E89" s="40"/>
      <c r="F89" s="41" t="str">
        <f aca="false">IF(A89="","",IF(D89="No",0,IF(D89="Yes",IF(E89="",N(C89),N(E89)),N(C89))))</f>
        <v/>
      </c>
      <c r="G89" s="32"/>
      <c r="H89" s="42"/>
      <c r="I89" s="35"/>
    </row>
    <row r="90" customFormat="false" ht="16.5" hidden="false" customHeight="true" outlineLevel="0" collapsed="false">
      <c r="A90" s="32"/>
      <c r="B90" s="32"/>
      <c r="C90" s="40"/>
      <c r="D90" s="37"/>
      <c r="E90" s="40"/>
      <c r="F90" s="41" t="str">
        <f aca="false">IF(A90="","",IF(D90="No",0,IF(D90="Yes",IF(E90="",N(C90),N(E90)),N(C90))))</f>
        <v/>
      </c>
      <c r="G90" s="32"/>
      <c r="H90" s="42"/>
      <c r="I90" s="35"/>
    </row>
    <row r="91" customFormat="false" ht="16.5" hidden="false" customHeight="true" outlineLevel="0" collapsed="false">
      <c r="A91" s="32"/>
      <c r="B91" s="32"/>
      <c r="C91" s="40"/>
      <c r="D91" s="37"/>
      <c r="E91" s="40"/>
      <c r="F91" s="41" t="str">
        <f aca="false">IF(A91="","",IF(D91="No",0,IF(D91="Yes",IF(E91="",N(C91),N(E91)),N(C91))))</f>
        <v/>
      </c>
      <c r="G91" s="32"/>
      <c r="H91" s="42"/>
      <c r="I91" s="35"/>
    </row>
    <row r="92" customFormat="false" ht="16.5" hidden="false" customHeight="true" outlineLevel="0" collapsed="false">
      <c r="A92" s="32"/>
      <c r="B92" s="32"/>
      <c r="C92" s="40"/>
      <c r="D92" s="37"/>
      <c r="E92" s="40"/>
      <c r="F92" s="41" t="str">
        <f aca="false">IF(A92="","",IF(D92="No",0,IF(D92="Yes",IF(E92="",N(C92),N(E92)),N(C92))))</f>
        <v/>
      </c>
      <c r="G92" s="32"/>
      <c r="H92" s="42"/>
      <c r="I92" s="35"/>
    </row>
    <row r="93" customFormat="false" ht="16.5" hidden="false" customHeight="true" outlineLevel="0" collapsed="false">
      <c r="A93" s="32"/>
      <c r="B93" s="32"/>
      <c r="C93" s="40"/>
      <c r="D93" s="37"/>
      <c r="E93" s="40"/>
      <c r="F93" s="41" t="str">
        <f aca="false">IF(A93="","",IF(D93="No",0,IF(D93="Yes",IF(E93="",N(C93),N(E93)),N(C93))))</f>
        <v/>
      </c>
      <c r="G93" s="32"/>
      <c r="H93" s="42"/>
      <c r="I93" s="35"/>
    </row>
    <row r="94" customFormat="false" ht="16.5" hidden="false" customHeight="true" outlineLevel="0" collapsed="false">
      <c r="A94" s="32"/>
      <c r="B94" s="32"/>
      <c r="C94" s="40"/>
      <c r="D94" s="37"/>
      <c r="E94" s="40"/>
      <c r="F94" s="41" t="str">
        <f aca="false">IF(A94="","",IF(D94="No",0,IF(D94="Yes",IF(E94="",N(C94),N(E94)),N(C94))))</f>
        <v/>
      </c>
      <c r="G94" s="32"/>
      <c r="H94" s="42"/>
      <c r="I94" s="35"/>
    </row>
    <row r="95" customFormat="false" ht="16.5" hidden="false" customHeight="true" outlineLevel="0" collapsed="false">
      <c r="A95" s="32"/>
      <c r="B95" s="32"/>
      <c r="C95" s="40"/>
      <c r="D95" s="37"/>
      <c r="E95" s="40"/>
      <c r="F95" s="41" t="str">
        <f aca="false">IF(A95="","",IF(D95="No",0,IF(D95="Yes",IF(E95="",N(C95),N(E95)),N(C95))))</f>
        <v/>
      </c>
      <c r="G95" s="32"/>
      <c r="H95" s="42"/>
      <c r="I95" s="35"/>
    </row>
    <row r="96" customFormat="false" ht="16.5" hidden="false" customHeight="true" outlineLevel="0" collapsed="false">
      <c r="A96" s="32"/>
      <c r="B96" s="32"/>
      <c r="C96" s="40"/>
      <c r="D96" s="37"/>
      <c r="E96" s="40"/>
      <c r="F96" s="41" t="str">
        <f aca="false">IF(A96="","",IF(D96="No",0,IF(D96="Yes",IF(E96="",N(C96),N(E96)),N(C96))))</f>
        <v/>
      </c>
      <c r="G96" s="32"/>
      <c r="H96" s="42"/>
      <c r="I96" s="35"/>
    </row>
    <row r="97" customFormat="false" ht="16.5" hidden="false" customHeight="true" outlineLevel="0" collapsed="false">
      <c r="A97" s="32"/>
      <c r="B97" s="32"/>
      <c r="C97" s="40"/>
      <c r="D97" s="37"/>
      <c r="E97" s="40"/>
      <c r="F97" s="41" t="str">
        <f aca="false">IF(A97="","",IF(D97="No",0,IF(D97="Yes",IF(E97="",N(C97),N(E97)),N(C97))))</f>
        <v/>
      </c>
      <c r="G97" s="32"/>
      <c r="H97" s="42"/>
      <c r="I97" s="35"/>
    </row>
    <row r="98" customFormat="false" ht="16.5" hidden="false" customHeight="true" outlineLevel="0" collapsed="false">
      <c r="A98" s="32"/>
      <c r="B98" s="32"/>
      <c r="C98" s="40"/>
      <c r="D98" s="37"/>
      <c r="E98" s="40"/>
      <c r="F98" s="41" t="str">
        <f aca="false">IF(A98="","",IF(D98="No",0,IF(D98="Yes",IF(E98="",N(C98),N(E98)),N(C98))))</f>
        <v/>
      </c>
      <c r="G98" s="32"/>
      <c r="H98" s="42"/>
      <c r="I98" s="35"/>
    </row>
    <row r="99" customFormat="false" ht="16.5" hidden="false" customHeight="true" outlineLevel="0" collapsed="false">
      <c r="A99" s="32"/>
      <c r="B99" s="32"/>
      <c r="C99" s="40"/>
      <c r="D99" s="37"/>
      <c r="E99" s="40"/>
      <c r="F99" s="41" t="str">
        <f aca="false">IF(A99="","",IF(D99="No",0,IF(D99="Yes",IF(E99="",N(C99),N(E99)),N(C99))))</f>
        <v/>
      </c>
      <c r="G99" s="32"/>
      <c r="H99" s="42"/>
      <c r="I99" s="35"/>
    </row>
    <row r="100" customFormat="false" ht="16.5" hidden="false" customHeight="true" outlineLevel="0" collapsed="false">
      <c r="A100" s="32"/>
      <c r="B100" s="32"/>
      <c r="C100" s="40"/>
      <c r="D100" s="37"/>
      <c r="E100" s="40"/>
      <c r="F100" s="41" t="str">
        <f aca="false">IF(A100="","",IF(D100="No",0,IF(D100="Yes",IF(E100="",N(C100),N(E100)),N(C100))))</f>
        <v/>
      </c>
      <c r="G100" s="32"/>
      <c r="H100" s="42"/>
      <c r="I100" s="35"/>
    </row>
    <row r="101" customFormat="false" ht="16.5" hidden="false" customHeight="true" outlineLevel="0" collapsed="false">
      <c r="A101" s="32"/>
      <c r="B101" s="32"/>
      <c r="C101" s="40"/>
      <c r="D101" s="37"/>
      <c r="E101" s="40"/>
      <c r="F101" s="41" t="str">
        <f aca="false">IF(A101="","",IF(D101="No",0,IF(D101="Yes",IF(E101="",N(C101),N(E101)),N(C101))))</f>
        <v/>
      </c>
      <c r="G101" s="32"/>
      <c r="H101" s="42"/>
      <c r="I101" s="35"/>
    </row>
    <row r="102" customFormat="false" ht="16.5" hidden="false" customHeight="true" outlineLevel="0" collapsed="false">
      <c r="A102" s="32"/>
      <c r="B102" s="32"/>
      <c r="C102" s="40"/>
      <c r="D102" s="37"/>
      <c r="E102" s="40"/>
      <c r="F102" s="41" t="str">
        <f aca="false">IF(A102="","",IF(D102="No",0,IF(D102="Yes",IF(E102="",N(C102),N(E102)),N(C102))))</f>
        <v/>
      </c>
      <c r="G102" s="32"/>
      <c r="H102" s="42"/>
      <c r="I102" s="35"/>
    </row>
    <row r="103" customFormat="false" ht="16.5" hidden="false" customHeight="true" outlineLevel="0" collapsed="false">
      <c r="A103" s="32"/>
      <c r="B103" s="32"/>
      <c r="C103" s="40"/>
      <c r="D103" s="37"/>
      <c r="E103" s="40"/>
      <c r="F103" s="41" t="str">
        <f aca="false">IF(A103="","",IF(D103="No",0,IF(D103="Yes",IF(E103="",N(C103),N(E103)),N(C103))))</f>
        <v/>
      </c>
      <c r="G103" s="32"/>
      <c r="H103" s="42"/>
      <c r="I103" s="35"/>
    </row>
    <row r="104" customFormat="false" ht="16.5" hidden="false" customHeight="true" outlineLevel="0" collapsed="false">
      <c r="A104" s="32"/>
      <c r="B104" s="32"/>
      <c r="C104" s="40"/>
      <c r="D104" s="37"/>
      <c r="E104" s="40"/>
      <c r="F104" s="41" t="str">
        <f aca="false">IF(A104="","",IF(D104="No",0,IF(D104="Yes",IF(E104="",N(C104),N(E104)),N(C104))))</f>
        <v/>
      </c>
      <c r="G104" s="32"/>
      <c r="H104" s="42"/>
      <c r="I104" s="35"/>
    </row>
    <row r="105" customFormat="false" ht="16.5" hidden="false" customHeight="true" outlineLevel="0" collapsed="false">
      <c r="A105" s="32"/>
      <c r="B105" s="32"/>
      <c r="C105" s="40"/>
      <c r="D105" s="37"/>
      <c r="E105" s="40"/>
      <c r="F105" s="41" t="str">
        <f aca="false">IF(A105="","",IF(D105="No",0,IF(D105="Yes",IF(E105="",N(C105),N(E105)),N(C105))))</f>
        <v/>
      </c>
      <c r="G105" s="32"/>
      <c r="H105" s="42"/>
      <c r="I105" s="35"/>
    </row>
    <row r="106" customFormat="false" ht="16.5" hidden="false" customHeight="true" outlineLevel="0" collapsed="false">
      <c r="A106" s="32"/>
      <c r="B106" s="32"/>
      <c r="C106" s="40"/>
      <c r="D106" s="37"/>
      <c r="E106" s="40"/>
      <c r="F106" s="41" t="str">
        <f aca="false">IF(A106="","",IF(D106="No",0,IF(D106="Yes",IF(E106="",N(C106),N(E106)),N(C106))))</f>
        <v/>
      </c>
      <c r="G106" s="32"/>
      <c r="H106" s="42"/>
      <c r="I106" s="35"/>
    </row>
    <row r="107" customFormat="false" ht="16.5" hidden="false" customHeight="true" outlineLevel="0" collapsed="false">
      <c r="A107" s="32"/>
      <c r="B107" s="32"/>
      <c r="C107" s="40"/>
      <c r="D107" s="37"/>
      <c r="E107" s="40"/>
      <c r="F107" s="41" t="str">
        <f aca="false">IF(A107="","",IF(D107="No",0,IF(D107="Yes",IF(E107="",N(C107),N(E107)),N(C107))))</f>
        <v/>
      </c>
      <c r="G107" s="32"/>
      <c r="H107" s="42"/>
      <c r="I107" s="35"/>
    </row>
    <row r="108" customFormat="false" ht="16.5" hidden="false" customHeight="true" outlineLevel="0" collapsed="false">
      <c r="A108" s="32"/>
      <c r="B108" s="32"/>
      <c r="C108" s="40"/>
      <c r="D108" s="37"/>
      <c r="E108" s="40"/>
      <c r="F108" s="41" t="str">
        <f aca="false">IF(A108="","",IF(D108="No",0,IF(D108="Yes",IF(E108="",N(C108),N(E108)),N(C108))))</f>
        <v/>
      </c>
      <c r="G108" s="32"/>
      <c r="H108" s="42"/>
      <c r="I108" s="35"/>
    </row>
    <row r="109" customFormat="false" ht="16.5" hidden="false" customHeight="true" outlineLevel="0" collapsed="false">
      <c r="A109" s="32"/>
      <c r="B109" s="32"/>
      <c r="C109" s="40"/>
      <c r="D109" s="37"/>
      <c r="E109" s="40"/>
      <c r="F109" s="41" t="str">
        <f aca="false">IF(A109="","",IF(D109="No",0,IF(D109="Yes",IF(E109="",N(C109),N(E109)),N(C109))))</f>
        <v/>
      </c>
      <c r="G109" s="32"/>
      <c r="H109" s="42"/>
      <c r="I109" s="35"/>
    </row>
    <row r="110" customFormat="false" ht="16.5" hidden="false" customHeight="true" outlineLevel="0" collapsed="false">
      <c r="A110" s="32"/>
      <c r="B110" s="32"/>
      <c r="C110" s="40"/>
      <c r="D110" s="37"/>
      <c r="E110" s="40"/>
      <c r="F110" s="41" t="str">
        <f aca="false">IF(A110="","",IF(D110="No",0,IF(D110="Yes",IF(E110="",N(C110),N(E110)),N(C110))))</f>
        <v/>
      </c>
      <c r="G110" s="32"/>
      <c r="H110" s="42"/>
      <c r="I110" s="35"/>
    </row>
    <row r="111" customFormat="false" ht="16.5" hidden="false" customHeight="true" outlineLevel="0" collapsed="false">
      <c r="A111" s="32"/>
      <c r="B111" s="32"/>
      <c r="C111" s="40"/>
      <c r="D111" s="37"/>
      <c r="E111" s="40"/>
      <c r="F111" s="41" t="str">
        <f aca="false">IF(A111="","",IF(D111="No",0,IF(D111="Yes",IF(E111="",N(C111),N(E111)),N(C111))))</f>
        <v/>
      </c>
      <c r="G111" s="32"/>
      <c r="H111" s="42"/>
      <c r="I111" s="35"/>
    </row>
    <row r="112" customFormat="false" ht="16.5" hidden="false" customHeight="true" outlineLevel="0" collapsed="false">
      <c r="A112" s="32"/>
      <c r="B112" s="32"/>
      <c r="C112" s="40"/>
      <c r="D112" s="37"/>
      <c r="E112" s="40"/>
      <c r="F112" s="41" t="str">
        <f aca="false">IF(A112="","",IF(D112="No",0,IF(D112="Yes",IF(E112="",N(C112),N(E112)),N(C112))))</f>
        <v/>
      </c>
      <c r="G112" s="32"/>
      <c r="H112" s="42"/>
      <c r="I112" s="35"/>
    </row>
    <row r="113" customFormat="false" ht="16.5" hidden="false" customHeight="true" outlineLevel="0" collapsed="false">
      <c r="A113" s="32"/>
      <c r="B113" s="32"/>
      <c r="C113" s="40"/>
      <c r="D113" s="37"/>
      <c r="E113" s="40"/>
      <c r="F113" s="41" t="str">
        <f aca="false">IF(A113="","",IF(D113="No",0,IF(D113="Yes",IF(E113="",N(C113),N(E113)),N(C113))))</f>
        <v/>
      </c>
      <c r="G113" s="32"/>
      <c r="H113" s="42"/>
      <c r="I113" s="35"/>
    </row>
    <row r="114" customFormat="false" ht="16.5" hidden="false" customHeight="true" outlineLevel="0" collapsed="false">
      <c r="A114" s="32"/>
      <c r="B114" s="32"/>
      <c r="C114" s="40"/>
      <c r="D114" s="37"/>
      <c r="E114" s="40"/>
      <c r="F114" s="41" t="str">
        <f aca="false">IF(A114="","",IF(D114="No",0,IF(D114="Yes",IF(E114="",N(C114),N(E114)),N(C114))))</f>
        <v/>
      </c>
      <c r="G114" s="32"/>
      <c r="H114" s="42"/>
      <c r="I114" s="35"/>
    </row>
    <row r="115" customFormat="false" ht="16.5" hidden="false" customHeight="true" outlineLevel="0" collapsed="false">
      <c r="A115" s="32"/>
      <c r="B115" s="32"/>
      <c r="C115" s="40"/>
      <c r="D115" s="37"/>
      <c r="E115" s="40"/>
      <c r="F115" s="41" t="str">
        <f aca="false">IF(A115="","",IF(D115="No",0,IF(D115="Yes",IF(E115="",N(C115),N(E115)),N(C115))))</f>
        <v/>
      </c>
      <c r="G115" s="32"/>
      <c r="H115" s="42"/>
      <c r="I115" s="35"/>
    </row>
    <row r="116" customFormat="false" ht="16.5" hidden="false" customHeight="true" outlineLevel="0" collapsed="false">
      <c r="A116" s="32"/>
      <c r="B116" s="32"/>
      <c r="C116" s="40"/>
      <c r="D116" s="37"/>
      <c r="E116" s="40"/>
      <c r="F116" s="41" t="str">
        <f aca="false">IF(A116="","",IF(D116="No",0,IF(D116="Yes",IF(E116="",N(C116),N(E116)),N(C116))))</f>
        <v/>
      </c>
      <c r="G116" s="32"/>
      <c r="H116" s="42"/>
      <c r="I116" s="35"/>
    </row>
    <row r="117" customFormat="false" ht="16.5" hidden="false" customHeight="true" outlineLevel="0" collapsed="false">
      <c r="A117" s="32"/>
      <c r="B117" s="32"/>
      <c r="C117" s="40"/>
      <c r="D117" s="37"/>
      <c r="E117" s="40"/>
      <c r="F117" s="41" t="str">
        <f aca="false">IF(A117="","",IF(D117="No",0,IF(D117="Yes",IF(E117="",N(C117),N(E117)),N(C117))))</f>
        <v/>
      </c>
      <c r="G117" s="32"/>
      <c r="H117" s="42"/>
      <c r="I117" s="35"/>
    </row>
    <row r="118" customFormat="false" ht="16.5" hidden="false" customHeight="true" outlineLevel="0" collapsed="false">
      <c r="A118" s="32"/>
      <c r="B118" s="32"/>
      <c r="C118" s="40"/>
      <c r="D118" s="37"/>
      <c r="E118" s="40"/>
      <c r="F118" s="41" t="str">
        <f aca="false">IF(A118="","",IF(D118="No",0,IF(D118="Yes",IF(E118="",N(C118),N(E118)),N(C118))))</f>
        <v/>
      </c>
      <c r="G118" s="32"/>
      <c r="H118" s="42"/>
      <c r="I118" s="35"/>
    </row>
    <row r="119" customFormat="false" ht="16.5" hidden="false" customHeight="true" outlineLevel="0" collapsed="false">
      <c r="A119" s="32"/>
      <c r="B119" s="32"/>
      <c r="C119" s="40"/>
      <c r="D119" s="37"/>
      <c r="E119" s="40"/>
      <c r="F119" s="41" t="str">
        <f aca="false">IF(A119="","",IF(D119="No",0,IF(D119="Yes",IF(E119="",N(C119),N(E119)),N(C119))))</f>
        <v/>
      </c>
      <c r="G119" s="32"/>
      <c r="H119" s="42"/>
      <c r="I119" s="35"/>
    </row>
    <row r="120" customFormat="false" ht="16.5" hidden="false" customHeight="true" outlineLevel="0" collapsed="false">
      <c r="A120" s="32"/>
      <c r="B120" s="32"/>
      <c r="C120" s="40"/>
      <c r="D120" s="37"/>
      <c r="E120" s="40"/>
      <c r="F120" s="41" t="str">
        <f aca="false">IF(A120="","",IF(D120="No",0,IF(D120="Yes",IF(E120="",N(C120),N(E120)),N(C120))))</f>
        <v/>
      </c>
      <c r="G120" s="32"/>
      <c r="H120" s="42"/>
      <c r="I120" s="35"/>
    </row>
    <row r="121" customFormat="false" ht="16.5" hidden="false" customHeight="true" outlineLevel="0" collapsed="false">
      <c r="A121" s="32"/>
      <c r="B121" s="32"/>
      <c r="C121" s="40"/>
      <c r="D121" s="37"/>
      <c r="E121" s="40"/>
      <c r="F121" s="41" t="str">
        <f aca="false">IF(A121="","",IF(D121="No",0,IF(D121="Yes",IF(E121="",N(C121),N(E121)),N(C121))))</f>
        <v/>
      </c>
      <c r="G121" s="32"/>
      <c r="H121" s="42"/>
      <c r="I121" s="35"/>
    </row>
    <row r="122" customFormat="false" ht="16.5" hidden="false" customHeight="true" outlineLevel="0" collapsed="false">
      <c r="A122" s="32"/>
      <c r="B122" s="32"/>
      <c r="C122" s="40"/>
      <c r="D122" s="37"/>
      <c r="E122" s="40"/>
      <c r="F122" s="41" t="str">
        <f aca="false">IF(A122="","",IF(D122="No",0,IF(D122="Yes",IF(E122="",N(C122),N(E122)),N(C122))))</f>
        <v/>
      </c>
      <c r="G122" s="32"/>
      <c r="H122" s="42"/>
      <c r="I122" s="35"/>
    </row>
    <row r="123" customFormat="false" ht="16.5" hidden="false" customHeight="true" outlineLevel="0" collapsed="false">
      <c r="A123" s="32"/>
      <c r="B123" s="32"/>
      <c r="C123" s="40"/>
      <c r="D123" s="37"/>
      <c r="E123" s="40"/>
      <c r="F123" s="41" t="str">
        <f aca="false">IF(A123="","",IF(D123="No",0,IF(D123="Yes",IF(E123="",N(C123),N(E123)),N(C123))))</f>
        <v/>
      </c>
      <c r="G123" s="32"/>
      <c r="H123" s="42"/>
      <c r="I123" s="35"/>
    </row>
    <row r="124" customFormat="false" ht="16.5" hidden="false" customHeight="true" outlineLevel="0" collapsed="false">
      <c r="A124" s="32"/>
      <c r="B124" s="32"/>
      <c r="C124" s="40"/>
      <c r="D124" s="37"/>
      <c r="E124" s="40"/>
      <c r="F124" s="41" t="str">
        <f aca="false">IF(A124="","",IF(D124="No",0,IF(D124="Yes",IF(E124="",N(C124),N(E124)),N(C124))))</f>
        <v/>
      </c>
      <c r="G124" s="32"/>
      <c r="H124" s="42"/>
      <c r="I124" s="35"/>
    </row>
    <row r="125" customFormat="false" ht="16.5" hidden="false" customHeight="true" outlineLevel="0" collapsed="false">
      <c r="A125" s="32"/>
      <c r="B125" s="32"/>
      <c r="C125" s="40"/>
      <c r="D125" s="37"/>
      <c r="E125" s="40"/>
      <c r="F125" s="41" t="str">
        <f aca="false">IF(A125="","",IF(D125="No",0,IF(D125="Yes",IF(E125="",N(C125),N(E125)),N(C125))))</f>
        <v/>
      </c>
      <c r="G125" s="32"/>
      <c r="H125" s="42"/>
      <c r="I125" s="35"/>
    </row>
    <row r="126" customFormat="false" ht="16.5" hidden="false" customHeight="true" outlineLevel="0" collapsed="false">
      <c r="A126" s="32"/>
      <c r="B126" s="32"/>
      <c r="C126" s="40"/>
      <c r="D126" s="37"/>
      <c r="E126" s="40"/>
      <c r="F126" s="41" t="str">
        <f aca="false">IF(A126="","",IF(D126="No",0,IF(D126="Yes",IF(E126="",N(C126),N(E126)),N(C126))))</f>
        <v/>
      </c>
      <c r="G126" s="32"/>
      <c r="H126" s="42"/>
      <c r="I126" s="35"/>
    </row>
    <row r="127" customFormat="false" ht="16.5" hidden="false" customHeight="true" outlineLevel="0" collapsed="false">
      <c r="A127" s="32"/>
      <c r="B127" s="32"/>
      <c r="C127" s="40"/>
      <c r="D127" s="37"/>
      <c r="E127" s="40"/>
      <c r="F127" s="41" t="str">
        <f aca="false">IF(A127="","",IF(D127="No",0,IF(D127="Yes",IF(E127="",N(C127),N(E127)),N(C127))))</f>
        <v/>
      </c>
      <c r="G127" s="32"/>
      <c r="H127" s="42"/>
      <c r="I127" s="35"/>
    </row>
    <row r="128" customFormat="false" ht="16.5" hidden="false" customHeight="true" outlineLevel="0" collapsed="false">
      <c r="A128" s="32"/>
      <c r="B128" s="32"/>
      <c r="C128" s="40"/>
      <c r="D128" s="37"/>
      <c r="E128" s="40"/>
      <c r="F128" s="41" t="str">
        <f aca="false">IF(A128="","",IF(D128="No",0,IF(D128="Yes",IF(E128="",N(C128),N(E128)),N(C128))))</f>
        <v/>
      </c>
      <c r="G128" s="32"/>
      <c r="H128" s="42"/>
      <c r="I128" s="35"/>
    </row>
    <row r="129" customFormat="false" ht="16.5" hidden="false" customHeight="true" outlineLevel="0" collapsed="false">
      <c r="A129" s="32"/>
      <c r="B129" s="32"/>
      <c r="C129" s="40"/>
      <c r="D129" s="37"/>
      <c r="E129" s="40"/>
      <c r="F129" s="41" t="str">
        <f aca="false">IF(A129="","",IF(D129="No",0,IF(D129="Yes",IF(E129="",N(C129),N(E129)),N(C129))))</f>
        <v/>
      </c>
      <c r="G129" s="32"/>
      <c r="H129" s="42"/>
      <c r="I129" s="35"/>
    </row>
    <row r="130" customFormat="false" ht="16.5" hidden="false" customHeight="true" outlineLevel="0" collapsed="false">
      <c r="A130" s="32"/>
      <c r="B130" s="32"/>
      <c r="C130" s="40"/>
      <c r="D130" s="37"/>
      <c r="E130" s="40"/>
      <c r="F130" s="41" t="str">
        <f aca="false">IF(A130="","",IF(D130="No",0,IF(D130="Yes",IF(E130="",N(C130),N(E130)),N(C130))))</f>
        <v/>
      </c>
      <c r="G130" s="32"/>
      <c r="H130" s="42"/>
      <c r="I130" s="35"/>
    </row>
    <row r="131" customFormat="false" ht="16.5" hidden="false" customHeight="true" outlineLevel="0" collapsed="false">
      <c r="A131" s="32"/>
      <c r="B131" s="32"/>
      <c r="C131" s="40"/>
      <c r="D131" s="37"/>
      <c r="E131" s="40"/>
      <c r="F131" s="41" t="str">
        <f aca="false">IF(A131="","",IF(D131="No",0,IF(D131="Yes",IF(E131="",N(C131),N(E131)),N(C131))))</f>
        <v/>
      </c>
      <c r="G131" s="32"/>
      <c r="H131" s="42"/>
      <c r="I131" s="35"/>
    </row>
    <row r="132" customFormat="false" ht="16.5" hidden="false" customHeight="true" outlineLevel="0" collapsed="false">
      <c r="A132" s="32"/>
      <c r="B132" s="32"/>
      <c r="C132" s="40"/>
      <c r="D132" s="37"/>
      <c r="E132" s="40"/>
      <c r="F132" s="41" t="str">
        <f aca="false">IF(A132="","",IF(D132="No",0,IF(D132="Yes",IF(E132="",N(C132),N(E132)),N(C132))))</f>
        <v/>
      </c>
      <c r="G132" s="32"/>
      <c r="H132" s="42"/>
      <c r="I132" s="35"/>
    </row>
    <row r="133" customFormat="false" ht="16.5" hidden="false" customHeight="true" outlineLevel="0" collapsed="false">
      <c r="A133" s="32"/>
      <c r="B133" s="32"/>
      <c r="C133" s="40"/>
      <c r="D133" s="37"/>
      <c r="E133" s="40"/>
      <c r="F133" s="41" t="str">
        <f aca="false">IF(A133="","",IF(D133="No",0,IF(D133="Yes",IF(E133="",N(C133),N(E133)),N(C133))))</f>
        <v/>
      </c>
      <c r="G133" s="32"/>
      <c r="H133" s="42"/>
      <c r="I133" s="35"/>
    </row>
    <row r="134" customFormat="false" ht="16.5" hidden="false" customHeight="true" outlineLevel="0" collapsed="false">
      <c r="A134" s="32"/>
      <c r="B134" s="32"/>
      <c r="C134" s="40"/>
      <c r="D134" s="37"/>
      <c r="E134" s="40"/>
      <c r="F134" s="41" t="str">
        <f aca="false">IF(A134="","",IF(D134="No",0,IF(D134="Yes",IF(E134="",N(C134),N(E134)),N(C134))))</f>
        <v/>
      </c>
      <c r="G134" s="32"/>
      <c r="H134" s="42"/>
      <c r="I134" s="35"/>
    </row>
    <row r="135" customFormat="false" ht="16.5" hidden="false" customHeight="true" outlineLevel="0" collapsed="false">
      <c r="A135" s="32"/>
      <c r="B135" s="32"/>
      <c r="C135" s="40"/>
      <c r="D135" s="37"/>
      <c r="E135" s="40"/>
      <c r="F135" s="41" t="str">
        <f aca="false">IF(A135="","",IF(D135="No",0,IF(D135="Yes",IF(E135="",N(C135),N(E135)),N(C135))))</f>
        <v/>
      </c>
      <c r="G135" s="32"/>
      <c r="H135" s="42"/>
      <c r="I135" s="35"/>
    </row>
    <row r="136" customFormat="false" ht="16.5" hidden="false" customHeight="true" outlineLevel="0" collapsed="false">
      <c r="A136" s="32"/>
      <c r="B136" s="32"/>
      <c r="C136" s="40"/>
      <c r="D136" s="37"/>
      <c r="E136" s="40"/>
      <c r="F136" s="41" t="str">
        <f aca="false">IF(A136="","",IF(D136="No",0,IF(D136="Yes",IF(E136="",N(C136),N(E136)),N(C136))))</f>
        <v/>
      </c>
      <c r="G136" s="32"/>
      <c r="H136" s="42"/>
      <c r="I136" s="35"/>
    </row>
    <row r="137" customFormat="false" ht="16.5" hidden="false" customHeight="true" outlineLevel="0" collapsed="false">
      <c r="A137" s="32"/>
      <c r="B137" s="32"/>
      <c r="C137" s="40"/>
      <c r="D137" s="37"/>
      <c r="E137" s="40"/>
      <c r="F137" s="41" t="str">
        <f aca="false">IF(A137="","",IF(D137="No",0,IF(D137="Yes",IF(E137="",N(C137),N(E137)),N(C137))))</f>
        <v/>
      </c>
      <c r="G137" s="32"/>
      <c r="H137" s="42"/>
      <c r="I137" s="35"/>
    </row>
    <row r="138" customFormat="false" ht="16.5" hidden="false" customHeight="true" outlineLevel="0" collapsed="false">
      <c r="A138" s="32"/>
      <c r="B138" s="32"/>
      <c r="C138" s="40"/>
      <c r="D138" s="37"/>
      <c r="E138" s="40"/>
      <c r="F138" s="41" t="str">
        <f aca="false">IF(A138="","",IF(D138="No",0,IF(D138="Yes",IF(E138="",N(C138),N(E138)),N(C138))))</f>
        <v/>
      </c>
      <c r="G138" s="32"/>
      <c r="H138" s="42"/>
      <c r="I138" s="35"/>
    </row>
    <row r="139" customFormat="false" ht="16.5" hidden="false" customHeight="true" outlineLevel="0" collapsed="false">
      <c r="A139" s="32"/>
      <c r="B139" s="32"/>
      <c r="C139" s="40"/>
      <c r="D139" s="37"/>
      <c r="E139" s="40"/>
      <c r="F139" s="41" t="str">
        <f aca="false">IF(A139="","",IF(D139="No",0,IF(D139="Yes",IF(E139="",N(C139),N(E139)),N(C139))))</f>
        <v/>
      </c>
      <c r="G139" s="32"/>
      <c r="H139" s="42"/>
      <c r="I139" s="35"/>
    </row>
    <row r="140" customFormat="false" ht="16.5" hidden="false" customHeight="true" outlineLevel="0" collapsed="false">
      <c r="A140" s="32"/>
      <c r="B140" s="32"/>
      <c r="C140" s="40"/>
      <c r="D140" s="37"/>
      <c r="E140" s="40"/>
      <c r="F140" s="41" t="str">
        <f aca="false">IF(A140="","",IF(D140="No",0,IF(D140="Yes",IF(E140="",N(C140),N(E140)),N(C140))))</f>
        <v/>
      </c>
      <c r="G140" s="32"/>
      <c r="H140" s="42"/>
      <c r="I140" s="35"/>
    </row>
    <row r="141" customFormat="false" ht="16.5" hidden="false" customHeight="true" outlineLevel="0" collapsed="false">
      <c r="A141" s="32"/>
      <c r="B141" s="32"/>
      <c r="C141" s="40"/>
      <c r="D141" s="37"/>
      <c r="E141" s="40"/>
      <c r="F141" s="41" t="str">
        <f aca="false">IF(A141="","",IF(D141="No",0,IF(D141="Yes",IF(E141="",N(C141),N(E141)),N(C141))))</f>
        <v/>
      </c>
      <c r="G141" s="32"/>
      <c r="H141" s="42"/>
      <c r="I141" s="35"/>
    </row>
    <row r="142" customFormat="false" ht="16.5" hidden="false" customHeight="true" outlineLevel="0" collapsed="false">
      <c r="A142" s="32"/>
      <c r="B142" s="32"/>
      <c r="C142" s="40"/>
      <c r="D142" s="37"/>
      <c r="E142" s="40"/>
      <c r="F142" s="41" t="str">
        <f aca="false">IF(A142="","",IF(D142="No",0,IF(D142="Yes",IF(E142="",N(C142),N(E142)),N(C142))))</f>
        <v/>
      </c>
      <c r="G142" s="32"/>
      <c r="H142" s="42"/>
      <c r="I142" s="35"/>
    </row>
    <row r="143" customFormat="false" ht="16.5" hidden="false" customHeight="true" outlineLevel="0" collapsed="false">
      <c r="A143" s="32"/>
      <c r="B143" s="32"/>
      <c r="C143" s="40"/>
      <c r="D143" s="37"/>
      <c r="E143" s="40"/>
      <c r="F143" s="41" t="str">
        <f aca="false">IF(A143="","",IF(D143="No",0,IF(D143="Yes",IF(E143="",N(C143),N(E143)),N(C143))))</f>
        <v/>
      </c>
      <c r="G143" s="32"/>
      <c r="H143" s="42"/>
      <c r="I143" s="35"/>
    </row>
    <row r="144" customFormat="false" ht="16.5" hidden="false" customHeight="true" outlineLevel="0" collapsed="false">
      <c r="A144" s="32"/>
      <c r="B144" s="32"/>
      <c r="C144" s="40"/>
      <c r="D144" s="37"/>
      <c r="E144" s="40"/>
      <c r="F144" s="41" t="str">
        <f aca="false">IF(A144="","",IF(D144="No",0,IF(D144="Yes",IF(E144="",N(C144),N(E144)),N(C144))))</f>
        <v/>
      </c>
      <c r="G144" s="32"/>
      <c r="H144" s="42"/>
      <c r="I144" s="35"/>
    </row>
    <row r="145" customFormat="false" ht="16.5" hidden="false" customHeight="true" outlineLevel="0" collapsed="false">
      <c r="A145" s="32"/>
      <c r="B145" s="32"/>
      <c r="C145" s="40"/>
      <c r="D145" s="37"/>
      <c r="E145" s="40"/>
      <c r="F145" s="41" t="str">
        <f aca="false">IF(A145="","",IF(D145="No",0,IF(D145="Yes",IF(E145="",N(C145),N(E145)),N(C145))))</f>
        <v/>
      </c>
      <c r="G145" s="32"/>
      <c r="H145" s="42"/>
      <c r="I145" s="35"/>
    </row>
    <row r="146" customFormat="false" ht="16.5" hidden="false" customHeight="true" outlineLevel="0" collapsed="false">
      <c r="A146" s="32"/>
      <c r="B146" s="32"/>
      <c r="C146" s="40"/>
      <c r="D146" s="37"/>
      <c r="E146" s="40"/>
      <c r="F146" s="41" t="str">
        <f aca="false">IF(A146="","",IF(D146="No",0,IF(D146="Yes",IF(E146="",N(C146),N(E146)),N(C146))))</f>
        <v/>
      </c>
      <c r="G146" s="32"/>
      <c r="H146" s="42"/>
      <c r="I146" s="35"/>
    </row>
    <row r="147" customFormat="false" ht="16.5" hidden="false" customHeight="true" outlineLevel="0" collapsed="false">
      <c r="A147" s="32"/>
      <c r="B147" s="32"/>
      <c r="C147" s="40"/>
      <c r="D147" s="37"/>
      <c r="E147" s="40"/>
      <c r="F147" s="41" t="str">
        <f aca="false">IF(A147="","",IF(D147="No",0,IF(D147="Yes",IF(E147="",N(C147),N(E147)),N(C147))))</f>
        <v/>
      </c>
      <c r="G147" s="32"/>
      <c r="H147" s="42"/>
      <c r="I147" s="35"/>
    </row>
    <row r="148" customFormat="false" ht="16.5" hidden="false" customHeight="true" outlineLevel="0" collapsed="false">
      <c r="A148" s="32"/>
      <c r="B148" s="32"/>
      <c r="C148" s="40"/>
      <c r="D148" s="37"/>
      <c r="E148" s="40"/>
      <c r="F148" s="41" t="str">
        <f aca="false">IF(A148="","",IF(D148="No",0,IF(D148="Yes",IF(E148="",N(C148),N(E148)),N(C148))))</f>
        <v/>
      </c>
      <c r="G148" s="32"/>
      <c r="H148" s="42"/>
      <c r="I148" s="35"/>
    </row>
    <row r="149" customFormat="false" ht="16.5" hidden="false" customHeight="true" outlineLevel="0" collapsed="false">
      <c r="A149" s="32"/>
      <c r="B149" s="32"/>
      <c r="C149" s="40"/>
      <c r="D149" s="37"/>
      <c r="E149" s="40"/>
      <c r="F149" s="41" t="str">
        <f aca="false">IF(A149="","",IF(D149="No",0,IF(D149="Yes",IF(E149="",N(C149),N(E149)),N(C149))))</f>
        <v/>
      </c>
      <c r="G149" s="32"/>
      <c r="H149" s="42"/>
      <c r="I149" s="35"/>
    </row>
    <row r="150" customFormat="false" ht="16.5" hidden="false" customHeight="true" outlineLevel="0" collapsed="false">
      <c r="A150" s="32"/>
      <c r="B150" s="32"/>
      <c r="C150" s="40"/>
      <c r="D150" s="37"/>
      <c r="E150" s="40"/>
      <c r="F150" s="41" t="str">
        <f aca="false">IF(A150="","",IF(D150="No",0,IF(D150="Yes",IF(E150="",N(C150),N(E150)),N(C150))))</f>
        <v/>
      </c>
      <c r="G150" s="32"/>
      <c r="H150" s="42"/>
      <c r="I150" s="35"/>
    </row>
    <row r="151" customFormat="false" ht="16.5" hidden="false" customHeight="true" outlineLevel="0" collapsed="false">
      <c r="A151" s="32"/>
      <c r="B151" s="32"/>
      <c r="C151" s="40"/>
      <c r="D151" s="37"/>
      <c r="E151" s="40"/>
      <c r="F151" s="41" t="str">
        <f aca="false">IF(A151="","",IF(D151="No",0,IF(D151="Yes",IF(E151="",N(C151),N(E151)),N(C151))))</f>
        <v/>
      </c>
      <c r="G151" s="32"/>
      <c r="H151" s="42"/>
      <c r="I151" s="35"/>
    </row>
    <row r="152" customFormat="false" ht="16.5" hidden="false" customHeight="true" outlineLevel="0" collapsed="false">
      <c r="A152" s="32"/>
      <c r="B152" s="32"/>
      <c r="C152" s="40"/>
      <c r="D152" s="37"/>
      <c r="E152" s="40"/>
      <c r="F152" s="41" t="str">
        <f aca="false">IF(A152="","",IF(D152="No",0,IF(D152="Yes",IF(E152="",N(C152),N(E152)),N(C152))))</f>
        <v/>
      </c>
      <c r="G152" s="32"/>
      <c r="H152" s="42"/>
      <c r="I152" s="35"/>
    </row>
    <row r="153" customFormat="false" ht="16.5" hidden="false" customHeight="true" outlineLevel="0" collapsed="false">
      <c r="A153" s="32"/>
      <c r="B153" s="32"/>
      <c r="C153" s="40"/>
      <c r="D153" s="37"/>
      <c r="E153" s="40"/>
      <c r="F153" s="41" t="str">
        <f aca="false">IF(A153="","",IF(D153="No",0,IF(D153="Yes",IF(E153="",N(C153),N(E153)),N(C153))))</f>
        <v/>
      </c>
      <c r="G153" s="32"/>
      <c r="H153" s="42"/>
      <c r="I153" s="35"/>
    </row>
    <row r="154" customFormat="false" ht="16.5" hidden="false" customHeight="true" outlineLevel="0" collapsed="false">
      <c r="A154" s="32"/>
      <c r="B154" s="32"/>
      <c r="C154" s="40"/>
      <c r="D154" s="37"/>
      <c r="E154" s="40"/>
      <c r="F154" s="41" t="str">
        <f aca="false">IF(A154="","",IF(D154="No",0,IF(D154="Yes",IF(E154="",N(C154),N(E154)),N(C154))))</f>
        <v/>
      </c>
      <c r="G154" s="32"/>
      <c r="H154" s="42"/>
      <c r="I154" s="35"/>
    </row>
    <row r="155" customFormat="false" ht="16.5" hidden="false" customHeight="true" outlineLevel="0" collapsed="false">
      <c r="A155" s="32"/>
      <c r="B155" s="32"/>
      <c r="C155" s="40"/>
      <c r="D155" s="37"/>
      <c r="E155" s="40"/>
      <c r="F155" s="41" t="str">
        <f aca="false">IF(A155="","",IF(D155="No",0,IF(D155="Yes",IF(E155="",N(C155),N(E155)),N(C155))))</f>
        <v/>
      </c>
      <c r="G155" s="32"/>
      <c r="H155" s="42"/>
      <c r="I155" s="35"/>
    </row>
    <row r="156" customFormat="false" ht="16.5" hidden="false" customHeight="true" outlineLevel="0" collapsed="false">
      <c r="A156" s="32"/>
      <c r="B156" s="32"/>
      <c r="C156" s="40"/>
      <c r="D156" s="37"/>
      <c r="E156" s="40"/>
      <c r="F156" s="41" t="str">
        <f aca="false">IF(A156="","",IF(D156="No",0,IF(D156="Yes",IF(E156="",N(C156),N(E156)),N(C156))))</f>
        <v/>
      </c>
      <c r="G156" s="32"/>
      <c r="H156" s="42"/>
      <c r="I156" s="35"/>
    </row>
    <row r="157" customFormat="false" ht="16.5" hidden="false" customHeight="true" outlineLevel="0" collapsed="false">
      <c r="A157" s="32"/>
      <c r="B157" s="32"/>
      <c r="C157" s="40"/>
      <c r="D157" s="37"/>
      <c r="E157" s="40"/>
      <c r="F157" s="41" t="str">
        <f aca="false">IF(A157="","",IF(D157="No",0,IF(D157="Yes",IF(E157="",N(C157),N(E157)),N(C157))))</f>
        <v/>
      </c>
      <c r="G157" s="32"/>
      <c r="H157" s="42"/>
      <c r="I157" s="35"/>
    </row>
    <row r="158" customFormat="false" ht="16.5" hidden="false" customHeight="true" outlineLevel="0" collapsed="false">
      <c r="A158" s="32"/>
      <c r="B158" s="32"/>
      <c r="C158" s="40"/>
      <c r="D158" s="37"/>
      <c r="E158" s="40"/>
      <c r="F158" s="41" t="str">
        <f aca="false">IF(A158="","",IF(D158="No",0,IF(D158="Yes",IF(E158="",N(C158),N(E158)),N(C158))))</f>
        <v/>
      </c>
      <c r="G158" s="32"/>
      <c r="H158" s="42"/>
      <c r="I158" s="35"/>
    </row>
    <row r="159" customFormat="false" ht="16.5" hidden="false" customHeight="true" outlineLevel="0" collapsed="false">
      <c r="A159" s="32"/>
      <c r="B159" s="32"/>
      <c r="C159" s="40"/>
      <c r="D159" s="37"/>
      <c r="E159" s="40"/>
      <c r="F159" s="41" t="str">
        <f aca="false">IF(A159="","",IF(D159="No",0,IF(D159="Yes",IF(E159="",N(C159),N(E159)),N(C159))))</f>
        <v/>
      </c>
      <c r="G159" s="32"/>
      <c r="H159" s="42"/>
      <c r="I159" s="35"/>
    </row>
    <row r="160" customFormat="false" ht="16.5" hidden="false" customHeight="true" outlineLevel="0" collapsed="false">
      <c r="A160" s="32"/>
      <c r="B160" s="32"/>
      <c r="C160" s="40"/>
      <c r="D160" s="37"/>
      <c r="E160" s="40"/>
      <c r="F160" s="41" t="str">
        <f aca="false">IF(A160="","",IF(D160="No",0,IF(D160="Yes",IF(E160="",N(C160),N(E160)),N(C160))))</f>
        <v/>
      </c>
      <c r="G160" s="32"/>
      <c r="H160" s="42"/>
      <c r="I160" s="35"/>
    </row>
    <row r="161" customFormat="false" ht="16.5" hidden="false" customHeight="true" outlineLevel="0" collapsed="false">
      <c r="A161" s="32"/>
      <c r="B161" s="32"/>
      <c r="C161" s="40"/>
      <c r="D161" s="37"/>
      <c r="E161" s="40"/>
      <c r="F161" s="41" t="str">
        <f aca="false">IF(A161="","",IF(D161="No",0,IF(D161="Yes",IF(E161="",N(C161),N(E161)),N(C161))))</f>
        <v/>
      </c>
      <c r="G161" s="32"/>
      <c r="H161" s="42"/>
      <c r="I161" s="35"/>
    </row>
    <row r="162" customFormat="false" ht="16.5" hidden="false" customHeight="true" outlineLevel="0" collapsed="false">
      <c r="A162" s="32"/>
      <c r="B162" s="32"/>
      <c r="C162" s="40"/>
      <c r="D162" s="37"/>
      <c r="E162" s="40"/>
      <c r="F162" s="41" t="str">
        <f aca="false">IF(A162="","",IF(D162="No",0,IF(D162="Yes",IF(E162="",N(C162),N(E162)),N(C162))))</f>
        <v/>
      </c>
      <c r="G162" s="32"/>
      <c r="H162" s="42"/>
      <c r="I162" s="35"/>
    </row>
    <row r="163" customFormat="false" ht="16.5" hidden="false" customHeight="true" outlineLevel="0" collapsed="false">
      <c r="A163" s="32"/>
      <c r="B163" s="32"/>
      <c r="C163" s="40"/>
      <c r="D163" s="37"/>
      <c r="E163" s="40"/>
      <c r="F163" s="41" t="str">
        <f aca="false">IF(A163="","",IF(D163="No",0,IF(D163="Yes",IF(E163="",N(C163),N(E163)),N(C163))))</f>
        <v/>
      </c>
      <c r="G163" s="32"/>
      <c r="H163" s="42"/>
      <c r="I163" s="35"/>
    </row>
    <row r="164" customFormat="false" ht="16.5" hidden="false" customHeight="true" outlineLevel="0" collapsed="false">
      <c r="A164" s="32"/>
      <c r="B164" s="32"/>
      <c r="C164" s="40"/>
      <c r="D164" s="37"/>
      <c r="E164" s="40"/>
      <c r="F164" s="41" t="str">
        <f aca="false">IF(A164="","",IF(D164="No",0,IF(D164="Yes",IF(E164="",N(C164),N(E164)),N(C164))))</f>
        <v/>
      </c>
      <c r="G164" s="32"/>
      <c r="H164" s="42"/>
      <c r="I164" s="35"/>
    </row>
    <row r="165" customFormat="false" ht="16.5" hidden="false" customHeight="true" outlineLevel="0" collapsed="false">
      <c r="A165" s="32"/>
      <c r="B165" s="32"/>
      <c r="C165" s="40"/>
      <c r="D165" s="37"/>
      <c r="E165" s="40"/>
      <c r="F165" s="41" t="str">
        <f aca="false">IF(A165="","",IF(D165="No",0,IF(D165="Yes",IF(E165="",N(C165),N(E165)),N(C165))))</f>
        <v/>
      </c>
      <c r="G165" s="32"/>
      <c r="H165" s="42"/>
      <c r="I165" s="35"/>
    </row>
    <row r="166" customFormat="false" ht="16.5" hidden="false" customHeight="true" outlineLevel="0" collapsed="false">
      <c r="A166" s="32"/>
      <c r="B166" s="32"/>
      <c r="C166" s="40"/>
      <c r="D166" s="37"/>
      <c r="E166" s="40"/>
      <c r="F166" s="41" t="str">
        <f aca="false">IF(A166="","",IF(D166="No",0,IF(D166="Yes",IF(E166="",N(C166),N(E166)),N(C166))))</f>
        <v/>
      </c>
      <c r="G166" s="32"/>
      <c r="H166" s="42"/>
      <c r="I166" s="35"/>
    </row>
    <row r="167" customFormat="false" ht="16.5" hidden="false" customHeight="true" outlineLevel="0" collapsed="false">
      <c r="A167" s="32"/>
      <c r="B167" s="32"/>
      <c r="C167" s="40"/>
      <c r="D167" s="37"/>
      <c r="E167" s="40"/>
      <c r="F167" s="41" t="str">
        <f aca="false">IF(A167="","",IF(D167="No",0,IF(D167="Yes",IF(E167="",N(C167),N(E167)),N(C167))))</f>
        <v/>
      </c>
      <c r="G167" s="32"/>
      <c r="H167" s="42"/>
      <c r="I167" s="35"/>
    </row>
    <row r="168" customFormat="false" ht="16.5" hidden="false" customHeight="true" outlineLevel="0" collapsed="false">
      <c r="A168" s="32"/>
      <c r="B168" s="32"/>
      <c r="C168" s="40"/>
      <c r="D168" s="37"/>
      <c r="E168" s="40"/>
      <c r="F168" s="41" t="str">
        <f aca="false">IF(A168="","",IF(D168="No",0,IF(D168="Yes",IF(E168="",N(C168),N(E168)),N(C168))))</f>
        <v/>
      </c>
      <c r="G168" s="32"/>
      <c r="H168" s="42"/>
      <c r="I168" s="35"/>
    </row>
    <row r="169" customFormat="false" ht="16.5" hidden="false" customHeight="true" outlineLevel="0" collapsed="false">
      <c r="A169" s="32"/>
      <c r="B169" s="32"/>
      <c r="C169" s="40"/>
      <c r="D169" s="37"/>
      <c r="E169" s="40"/>
      <c r="F169" s="41" t="str">
        <f aca="false">IF(A169="","",IF(D169="No",0,IF(D169="Yes",IF(E169="",N(C169),N(E169)),N(C169))))</f>
        <v/>
      </c>
      <c r="G169" s="32"/>
      <c r="H169" s="42"/>
      <c r="I169" s="35"/>
    </row>
    <row r="170" customFormat="false" ht="16.5" hidden="false" customHeight="true" outlineLevel="0" collapsed="false">
      <c r="A170" s="32"/>
      <c r="B170" s="32"/>
      <c r="C170" s="40"/>
      <c r="D170" s="37"/>
      <c r="E170" s="40"/>
      <c r="F170" s="41" t="str">
        <f aca="false">IF(A170="","",IF(D170="No",0,IF(D170="Yes",IF(E170="",N(C170),N(E170)),N(C170))))</f>
        <v/>
      </c>
      <c r="G170" s="32"/>
      <c r="H170" s="42"/>
      <c r="I170" s="35"/>
    </row>
    <row r="171" customFormat="false" ht="16.5" hidden="false" customHeight="true" outlineLevel="0" collapsed="false">
      <c r="A171" s="32"/>
      <c r="B171" s="32"/>
      <c r="C171" s="40"/>
      <c r="D171" s="37"/>
      <c r="E171" s="40"/>
      <c r="F171" s="41" t="str">
        <f aca="false">IF(A171="","",IF(D171="No",0,IF(D171="Yes",IF(E171="",N(C171),N(E171)),N(C171))))</f>
        <v/>
      </c>
      <c r="G171" s="32"/>
      <c r="H171" s="42"/>
      <c r="I171" s="35"/>
    </row>
    <row r="172" customFormat="false" ht="16.5" hidden="false" customHeight="true" outlineLevel="0" collapsed="false">
      <c r="A172" s="32"/>
      <c r="B172" s="32"/>
      <c r="C172" s="40"/>
      <c r="D172" s="37"/>
      <c r="E172" s="40"/>
      <c r="F172" s="41" t="str">
        <f aca="false">IF(A172="","",IF(D172="No",0,IF(D172="Yes",IF(E172="",N(C172),N(E172)),N(C172))))</f>
        <v/>
      </c>
      <c r="G172" s="32"/>
      <c r="H172" s="42"/>
      <c r="I172" s="35"/>
    </row>
    <row r="173" customFormat="false" ht="16.5" hidden="false" customHeight="true" outlineLevel="0" collapsed="false">
      <c r="A173" s="32"/>
      <c r="B173" s="32"/>
      <c r="C173" s="40"/>
      <c r="D173" s="37"/>
      <c r="E173" s="40"/>
      <c r="F173" s="41" t="str">
        <f aca="false">IF(A173="","",IF(D173="No",0,IF(D173="Yes",IF(E173="",N(C173),N(E173)),N(C173))))</f>
        <v/>
      </c>
      <c r="G173" s="32"/>
      <c r="H173" s="42"/>
      <c r="I173" s="35"/>
    </row>
    <row r="174" customFormat="false" ht="16.5" hidden="false" customHeight="true" outlineLevel="0" collapsed="false">
      <c r="A174" s="32"/>
      <c r="B174" s="32"/>
      <c r="C174" s="40"/>
      <c r="D174" s="37"/>
      <c r="E174" s="40"/>
      <c r="F174" s="41" t="str">
        <f aca="false">IF(A174="","",IF(D174="No",0,IF(D174="Yes",IF(E174="",N(C174),N(E174)),N(C174))))</f>
        <v/>
      </c>
      <c r="G174" s="32"/>
      <c r="H174" s="42"/>
      <c r="I174" s="35"/>
    </row>
    <row r="175" customFormat="false" ht="16.5" hidden="false" customHeight="true" outlineLevel="0" collapsed="false">
      <c r="A175" s="32"/>
      <c r="B175" s="32"/>
      <c r="C175" s="40"/>
      <c r="D175" s="37"/>
      <c r="E175" s="40"/>
      <c r="F175" s="41" t="str">
        <f aca="false">IF(A175="","",IF(D175="No",0,IF(D175="Yes",IF(E175="",N(C175),N(E175)),N(C175))))</f>
        <v/>
      </c>
      <c r="G175" s="32"/>
      <c r="H175" s="42"/>
      <c r="I175" s="35"/>
    </row>
    <row r="176" customFormat="false" ht="16.5" hidden="false" customHeight="true" outlineLevel="0" collapsed="false">
      <c r="A176" s="32"/>
      <c r="B176" s="32"/>
      <c r="C176" s="40"/>
      <c r="D176" s="37"/>
      <c r="E176" s="40"/>
      <c r="F176" s="41" t="str">
        <f aca="false">IF(A176="","",IF(D176="No",0,IF(D176="Yes",IF(E176="",N(C176),N(E176)),N(C176))))</f>
        <v/>
      </c>
      <c r="G176" s="32"/>
      <c r="H176" s="42"/>
      <c r="I176" s="35"/>
    </row>
    <row r="177" customFormat="false" ht="16.5" hidden="false" customHeight="true" outlineLevel="0" collapsed="false">
      <c r="A177" s="32"/>
      <c r="B177" s="32"/>
      <c r="C177" s="40"/>
      <c r="D177" s="37"/>
      <c r="E177" s="40"/>
      <c r="F177" s="41" t="str">
        <f aca="false">IF(A177="","",IF(D177="No",0,IF(D177="Yes",IF(E177="",N(C177),N(E177)),N(C177))))</f>
        <v/>
      </c>
      <c r="G177" s="32"/>
      <c r="H177" s="42"/>
      <c r="I177" s="35"/>
    </row>
    <row r="178" customFormat="false" ht="16.5" hidden="false" customHeight="true" outlineLevel="0" collapsed="false">
      <c r="A178" s="32"/>
      <c r="B178" s="32"/>
      <c r="C178" s="40"/>
      <c r="D178" s="37"/>
      <c r="E178" s="40"/>
      <c r="F178" s="41" t="str">
        <f aca="false">IF(A178="","",IF(D178="No",0,IF(D178="Yes",IF(E178="",N(C178),N(E178)),N(C178))))</f>
        <v/>
      </c>
      <c r="G178" s="32"/>
      <c r="H178" s="42"/>
      <c r="I178" s="35"/>
    </row>
    <row r="179" customFormat="false" ht="16.5" hidden="false" customHeight="true" outlineLevel="0" collapsed="false">
      <c r="A179" s="32"/>
      <c r="B179" s="32"/>
      <c r="C179" s="40"/>
      <c r="D179" s="37"/>
      <c r="E179" s="40"/>
      <c r="F179" s="41" t="str">
        <f aca="false">IF(A179="","",IF(D179="No",0,IF(D179="Yes",IF(E179="",N(C179),N(E179)),N(C179))))</f>
        <v/>
      </c>
      <c r="G179" s="32"/>
      <c r="H179" s="42"/>
      <c r="I179" s="35"/>
    </row>
    <row r="180" customFormat="false" ht="16.5" hidden="false" customHeight="true" outlineLevel="0" collapsed="false">
      <c r="A180" s="32"/>
      <c r="B180" s="32"/>
      <c r="C180" s="40"/>
      <c r="D180" s="37"/>
      <c r="E180" s="40"/>
      <c r="F180" s="41" t="str">
        <f aca="false">IF(A180="","",IF(D180="No",0,IF(D180="Yes",IF(E180="",N(C180),N(E180)),N(C180))))</f>
        <v/>
      </c>
      <c r="G180" s="32"/>
      <c r="H180" s="42"/>
      <c r="I180" s="35"/>
    </row>
    <row r="181" customFormat="false" ht="16.5" hidden="false" customHeight="true" outlineLevel="0" collapsed="false">
      <c r="A181" s="32"/>
      <c r="B181" s="32"/>
      <c r="C181" s="40"/>
      <c r="D181" s="37"/>
      <c r="E181" s="40"/>
      <c r="F181" s="41" t="str">
        <f aca="false">IF(A181="","",IF(D181="No",0,IF(D181="Yes",IF(E181="",N(C181),N(E181)),N(C181))))</f>
        <v/>
      </c>
      <c r="G181" s="32"/>
      <c r="H181" s="42"/>
      <c r="I181" s="35"/>
    </row>
    <row r="182" customFormat="false" ht="16.5" hidden="false" customHeight="true" outlineLevel="0" collapsed="false">
      <c r="A182" s="32"/>
      <c r="B182" s="32"/>
      <c r="C182" s="40"/>
      <c r="D182" s="37"/>
      <c r="E182" s="40"/>
      <c r="F182" s="41" t="str">
        <f aca="false">IF(A182="","",IF(D182="No",0,IF(D182="Yes",IF(E182="",N(C182),N(E182)),N(C182))))</f>
        <v/>
      </c>
      <c r="G182" s="32"/>
      <c r="H182" s="42"/>
      <c r="I182" s="35"/>
    </row>
    <row r="183" customFormat="false" ht="16.5" hidden="false" customHeight="true" outlineLevel="0" collapsed="false">
      <c r="A183" s="32"/>
      <c r="B183" s="32"/>
      <c r="C183" s="40"/>
      <c r="D183" s="37"/>
      <c r="E183" s="40"/>
      <c r="F183" s="41" t="str">
        <f aca="false">IF(A183="","",IF(D183="No",0,IF(D183="Yes",IF(E183="",N(C183),N(E183)),N(C183))))</f>
        <v/>
      </c>
      <c r="G183" s="32"/>
      <c r="H183" s="42"/>
      <c r="I183" s="35"/>
    </row>
    <row r="184" customFormat="false" ht="16.5" hidden="false" customHeight="true" outlineLevel="0" collapsed="false">
      <c r="A184" s="32"/>
      <c r="B184" s="32"/>
      <c r="C184" s="40"/>
      <c r="D184" s="37"/>
      <c r="E184" s="40"/>
      <c r="F184" s="41" t="str">
        <f aca="false">IF(A184="","",IF(D184="No",0,IF(D184="Yes",IF(E184="",N(C184),N(E184)),N(C184))))</f>
        <v/>
      </c>
      <c r="G184" s="32"/>
      <c r="H184" s="42"/>
      <c r="I184" s="35"/>
    </row>
    <row r="185" customFormat="false" ht="16.5" hidden="false" customHeight="true" outlineLevel="0" collapsed="false">
      <c r="A185" s="32"/>
      <c r="B185" s="32"/>
      <c r="C185" s="40"/>
      <c r="D185" s="37"/>
      <c r="E185" s="40"/>
      <c r="F185" s="41" t="str">
        <f aca="false">IF(A185="","",IF(D185="No",0,IF(D185="Yes",IF(E185="",N(C185),N(E185)),N(C185))))</f>
        <v/>
      </c>
      <c r="G185" s="32"/>
      <c r="H185" s="42"/>
      <c r="I185" s="35"/>
    </row>
    <row r="186" customFormat="false" ht="16.5" hidden="false" customHeight="true" outlineLevel="0" collapsed="false">
      <c r="A186" s="32"/>
      <c r="B186" s="32"/>
      <c r="C186" s="40"/>
      <c r="D186" s="37"/>
      <c r="E186" s="40"/>
      <c r="F186" s="41" t="str">
        <f aca="false">IF(A186="","",IF(D186="No",0,IF(D186="Yes",IF(E186="",N(C186),N(E186)),N(C186))))</f>
        <v/>
      </c>
      <c r="G186" s="32"/>
      <c r="H186" s="42"/>
      <c r="I186" s="35"/>
    </row>
    <row r="187" customFormat="false" ht="16.5" hidden="false" customHeight="true" outlineLevel="0" collapsed="false">
      <c r="A187" s="32"/>
      <c r="B187" s="32"/>
      <c r="C187" s="40"/>
      <c r="D187" s="37"/>
      <c r="E187" s="40"/>
      <c r="F187" s="41" t="str">
        <f aca="false">IF(A187="","",IF(D187="No",0,IF(D187="Yes",IF(E187="",N(C187),N(E187)),N(C187))))</f>
        <v/>
      </c>
      <c r="G187" s="32"/>
      <c r="H187" s="42"/>
      <c r="I187" s="35"/>
    </row>
    <row r="188" customFormat="false" ht="16.5" hidden="false" customHeight="true" outlineLevel="0" collapsed="false">
      <c r="A188" s="32"/>
      <c r="B188" s="32"/>
      <c r="C188" s="40"/>
      <c r="D188" s="37"/>
      <c r="E188" s="40"/>
      <c r="F188" s="41" t="str">
        <f aca="false">IF(A188="","",IF(D188="No",0,IF(D188="Yes",IF(E188="",N(C188),N(E188)),N(C188))))</f>
        <v/>
      </c>
      <c r="G188" s="32"/>
      <c r="H188" s="42"/>
      <c r="I188" s="35"/>
    </row>
    <row r="189" customFormat="false" ht="16.5" hidden="false" customHeight="true" outlineLevel="0" collapsed="false">
      <c r="A189" s="32"/>
      <c r="B189" s="32"/>
      <c r="C189" s="40"/>
      <c r="D189" s="37"/>
      <c r="E189" s="40"/>
      <c r="F189" s="41" t="str">
        <f aca="false">IF(A189="","",IF(D189="No",0,IF(D189="Yes",IF(E189="",N(C189),N(E189)),N(C189))))</f>
        <v/>
      </c>
      <c r="G189" s="32"/>
      <c r="H189" s="42"/>
      <c r="I189" s="35"/>
    </row>
    <row r="190" customFormat="false" ht="16.5" hidden="false" customHeight="true" outlineLevel="0" collapsed="false">
      <c r="A190" s="32"/>
      <c r="B190" s="32"/>
      <c r="C190" s="40"/>
      <c r="D190" s="37"/>
      <c r="E190" s="40"/>
      <c r="F190" s="41" t="str">
        <f aca="false">IF(A190="","",IF(D190="No",0,IF(D190="Yes",IF(E190="",N(C190),N(E190)),N(C190))))</f>
        <v/>
      </c>
      <c r="G190" s="32"/>
      <c r="H190" s="42"/>
      <c r="I190" s="35"/>
    </row>
    <row r="191" customFormat="false" ht="16.5" hidden="false" customHeight="true" outlineLevel="0" collapsed="false">
      <c r="A191" s="32"/>
      <c r="B191" s="32"/>
      <c r="C191" s="40"/>
      <c r="D191" s="37"/>
      <c r="E191" s="40"/>
      <c r="F191" s="41" t="str">
        <f aca="false">IF(A191="","",IF(D191="No",0,IF(D191="Yes",IF(E191="",N(C191),N(E191)),N(C191))))</f>
        <v/>
      </c>
      <c r="G191" s="32"/>
      <c r="H191" s="42"/>
      <c r="I191" s="35"/>
    </row>
    <row r="192" customFormat="false" ht="16.5" hidden="false" customHeight="true" outlineLevel="0" collapsed="false">
      <c r="A192" s="32"/>
      <c r="B192" s="32"/>
      <c r="C192" s="40"/>
      <c r="D192" s="37"/>
      <c r="E192" s="40"/>
      <c r="F192" s="41" t="str">
        <f aca="false">IF(A192="","",IF(D192="No",0,IF(D192="Yes",IF(E192="",N(C192),N(E192)),N(C192))))</f>
        <v/>
      </c>
      <c r="G192" s="32"/>
      <c r="H192" s="42"/>
      <c r="I192" s="35"/>
    </row>
    <row r="193" customFormat="false" ht="16.5" hidden="false" customHeight="true" outlineLevel="0" collapsed="false">
      <c r="A193" s="32"/>
      <c r="B193" s="32"/>
      <c r="C193" s="40"/>
      <c r="D193" s="37"/>
      <c r="E193" s="40"/>
      <c r="F193" s="41" t="str">
        <f aca="false">IF(A193="","",IF(D193="No",0,IF(D193="Yes",IF(E193="",N(C193),N(E193)),N(C193))))</f>
        <v/>
      </c>
      <c r="G193" s="32"/>
      <c r="H193" s="42"/>
      <c r="I193" s="35"/>
    </row>
    <row r="194" customFormat="false" ht="16.5" hidden="false" customHeight="true" outlineLevel="0" collapsed="false">
      <c r="A194" s="32"/>
      <c r="B194" s="32"/>
      <c r="C194" s="40"/>
      <c r="D194" s="37"/>
      <c r="E194" s="40"/>
      <c r="F194" s="41" t="str">
        <f aca="false">IF(A194="","",IF(D194="No",0,IF(D194="Yes",IF(E194="",N(C194),N(E194)),N(C194))))</f>
        <v/>
      </c>
      <c r="G194" s="32"/>
      <c r="H194" s="42"/>
      <c r="I194" s="35"/>
    </row>
    <row r="195" customFormat="false" ht="16.5" hidden="false" customHeight="true" outlineLevel="0" collapsed="false">
      <c r="A195" s="32"/>
      <c r="B195" s="32"/>
      <c r="C195" s="40"/>
      <c r="D195" s="37"/>
      <c r="E195" s="40"/>
      <c r="F195" s="41" t="str">
        <f aca="false">IF(A195="","",IF(D195="No",0,IF(D195="Yes",IF(E195="",N(C195),N(E195)),N(C195))))</f>
        <v/>
      </c>
      <c r="G195" s="32"/>
      <c r="H195" s="42"/>
      <c r="I195" s="35"/>
    </row>
    <row r="196" customFormat="false" ht="16.5" hidden="false" customHeight="true" outlineLevel="0" collapsed="false">
      <c r="A196" s="32"/>
      <c r="B196" s="32"/>
      <c r="C196" s="40"/>
      <c r="D196" s="37"/>
      <c r="E196" s="40"/>
      <c r="F196" s="41" t="str">
        <f aca="false">IF(A196="","",IF(D196="No",0,IF(D196="Yes",IF(E196="",N(C196),N(E196)),N(C196))))</f>
        <v/>
      </c>
      <c r="G196" s="32"/>
      <c r="H196" s="42"/>
      <c r="I196" s="35"/>
    </row>
    <row r="197" customFormat="false" ht="16.5" hidden="false" customHeight="true" outlineLevel="0" collapsed="false">
      <c r="A197" s="32"/>
      <c r="B197" s="32"/>
      <c r="C197" s="40"/>
      <c r="D197" s="37"/>
      <c r="E197" s="40"/>
      <c r="F197" s="41" t="str">
        <f aca="false">IF(A197="","",IF(D197="No",0,IF(D197="Yes",IF(E197="",N(C197),N(E197)),N(C197))))</f>
        <v/>
      </c>
      <c r="G197" s="32"/>
      <c r="H197" s="42"/>
      <c r="I197" s="35"/>
    </row>
    <row r="198" customFormat="false" ht="16.5" hidden="false" customHeight="true" outlineLevel="0" collapsed="false">
      <c r="A198" s="32"/>
      <c r="B198" s="32"/>
      <c r="C198" s="40"/>
      <c r="D198" s="37"/>
      <c r="E198" s="40"/>
      <c r="F198" s="41" t="str">
        <f aca="false">IF(A198="","",IF(D198="No",0,IF(D198="Yes",IF(E198="",N(C198),N(E198)),N(C198))))</f>
        <v/>
      </c>
      <c r="G198" s="32"/>
      <c r="H198" s="42"/>
      <c r="I198" s="35"/>
    </row>
    <row r="199" customFormat="false" ht="16.5" hidden="false" customHeight="true" outlineLevel="0" collapsed="false">
      <c r="A199" s="32"/>
      <c r="B199" s="32"/>
      <c r="C199" s="40"/>
      <c r="D199" s="37"/>
      <c r="E199" s="40"/>
      <c r="F199" s="41" t="str">
        <f aca="false">IF(A199="","",IF(D199="No",0,IF(D199="Yes",IF(E199="",N(C199),N(E199)),N(C199))))</f>
        <v/>
      </c>
      <c r="G199" s="32"/>
      <c r="H199" s="42"/>
      <c r="I199" s="35"/>
    </row>
    <row r="200" customFormat="false" ht="16.5" hidden="false" customHeight="true" outlineLevel="0" collapsed="false">
      <c r="A200" s="32"/>
      <c r="B200" s="32"/>
      <c r="C200" s="40"/>
      <c r="D200" s="37"/>
      <c r="E200" s="40"/>
      <c r="F200" s="41" t="str">
        <f aca="false">IF(A200="","",IF(D200="No",0,IF(D200="Yes",IF(E200="",N(C200),N(E200)),N(C200))))</f>
        <v/>
      </c>
      <c r="G200" s="32"/>
      <c r="H200" s="42"/>
      <c r="I200" s="35"/>
    </row>
    <row r="201" customFormat="false" ht="16.5" hidden="false" customHeight="true" outlineLevel="0" collapsed="false">
      <c r="A201" s="32"/>
      <c r="B201" s="32"/>
      <c r="C201" s="40"/>
      <c r="D201" s="37"/>
      <c r="E201" s="40"/>
      <c r="F201" s="41" t="str">
        <f aca="false">IF(A201="","",IF(D201="No",0,IF(D201="Yes",IF(E201="",N(C201),N(E201)),N(C201))))</f>
        <v/>
      </c>
      <c r="G201" s="32"/>
      <c r="H201" s="42"/>
      <c r="I201" s="35"/>
    </row>
    <row r="202" customFormat="false" ht="16.5" hidden="false" customHeight="true" outlineLevel="0" collapsed="false">
      <c r="A202" s="32"/>
      <c r="B202" s="32"/>
      <c r="C202" s="40"/>
      <c r="D202" s="37"/>
      <c r="E202" s="40"/>
      <c r="F202" s="41" t="str">
        <f aca="false">IF(A202="","",IF(D202="No",0,IF(D202="Yes",IF(E202="",N(C202),N(E202)),N(C202))))</f>
        <v/>
      </c>
      <c r="G202" s="32"/>
      <c r="H202" s="42"/>
      <c r="I202" s="35"/>
    </row>
    <row r="203" customFormat="false" ht="16.5" hidden="false" customHeight="true" outlineLevel="0" collapsed="false">
      <c r="A203" s="32"/>
      <c r="B203" s="32"/>
      <c r="C203" s="40"/>
      <c r="D203" s="37"/>
      <c r="E203" s="40"/>
      <c r="F203" s="41" t="str">
        <f aca="false">IF(A203="","",IF(D203="No",0,IF(D203="Yes",IF(E203="",N(C203),N(E203)),N(C203))))</f>
        <v/>
      </c>
      <c r="G203" s="32"/>
      <c r="H203" s="42"/>
      <c r="I203" s="35"/>
    </row>
    <row r="204" customFormat="false" ht="16.5" hidden="false" customHeight="true" outlineLevel="0" collapsed="false">
      <c r="A204" s="32"/>
      <c r="B204" s="32"/>
      <c r="C204" s="40"/>
      <c r="D204" s="37"/>
      <c r="E204" s="40"/>
      <c r="F204" s="41" t="str">
        <f aca="false">IF(A204="","",IF(D204="No",0,IF(D204="Yes",IF(E204="",N(C204),N(E204)),N(C204))))</f>
        <v/>
      </c>
      <c r="G204" s="32"/>
      <c r="H204" s="42"/>
      <c r="I204" s="35"/>
    </row>
  </sheetData>
  <conditionalFormatting sqref="D5:D204">
    <cfRule type="containsText" priority="2" operator="containsText" aboveAverage="0" equalAverage="0" bottom="0" percent="0" rank="0" text="Yes" dxfId="14">
      <formula>NOT(ISERROR(SEARCH("Yes",D5)))</formula>
    </cfRule>
    <cfRule type="containsText" priority="3" operator="containsText" aboveAverage="0" equalAverage="0" bottom="0" percent="0" rank="0" text="Pending" dxfId="13">
      <formula>NOT(ISERROR(SEARCH("Pending",D5)))</formula>
    </cfRule>
    <cfRule type="containsText" priority="4" operator="containsText" aboveAverage="0" equalAverage="0" bottom="0" percent="0" rank="0" text="No" dxfId="15">
      <formula>NOT(ISERROR(SEARCH("No",D5)))</formula>
    </cfRule>
  </conditionalFormatting>
  <dataValidations count="4">
    <dataValidation allowBlank="true" error="Choose a value from the dropdown. You can edit the choices on the Lists sheet." errorStyle="stop" errorTitle="Pick from the list" operator="between" showDropDown="false" showErrorMessage="true" showInputMessage="false" sqref="B5:B204" type="list">
      <formula1>Lists!$B$5:$B$10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D5:D204" type="list">
      <formula1>Lists!$C$5:$C$7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G5:G204" type="list">
      <formula1>Lists!$D$5:$D$12</formula1>
      <formula2>0</formula2>
    </dataValidation>
    <dataValidation allowBlank="true" error="Enter a whole number of people." errorStyle="stop" errorTitle="Check this value" operator="between" showDropDown="false" showErrorMessage="true" showInputMessage="false" sqref="C5:C204 E5:E204" type="whole">
      <formula1>0</formula1>
      <formula2>50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20"/>
  </cols>
  <sheetData>
    <row r="1" customFormat="false" ht="33.75" hidden="false" customHeight="true" outlineLevel="0" collapsed="false">
      <c r="A1" s="1" t="s">
        <v>51</v>
      </c>
      <c r="B1" s="2"/>
      <c r="C1" s="2"/>
      <c r="D1" s="2"/>
      <c r="E1" s="2"/>
    </row>
    <row r="2" customFormat="false" ht="21.75" hidden="false" customHeight="true" outlineLevel="0" collapsed="false">
      <c r="A2" s="28" t="s">
        <v>179</v>
      </c>
      <c r="B2" s="29"/>
      <c r="C2" s="29"/>
      <c r="D2" s="29"/>
      <c r="E2" s="29"/>
    </row>
    <row r="3" customFormat="false" ht="9.75" hidden="false" customHeight="true" outlineLevel="0" collapsed="false"/>
    <row r="4" customFormat="false" ht="30" hidden="false" customHeight="true" outlineLevel="0" collapsed="false">
      <c r="A4" s="43" t="s">
        <v>180</v>
      </c>
      <c r="B4" s="43" t="s">
        <v>181</v>
      </c>
      <c r="C4" s="43" t="s">
        <v>143</v>
      </c>
      <c r="D4" s="43" t="s">
        <v>182</v>
      </c>
      <c r="E4" s="43" t="s">
        <v>183</v>
      </c>
    </row>
    <row r="5" customFormat="false" ht="15" hidden="false" customHeight="false" outlineLevel="0" collapsed="false">
      <c r="A5" s="32" t="s">
        <v>61</v>
      </c>
      <c r="B5" s="32" t="s">
        <v>149</v>
      </c>
      <c r="C5" s="32" t="s">
        <v>110</v>
      </c>
      <c r="D5" s="32" t="s">
        <v>150</v>
      </c>
      <c r="E5" s="32" t="s">
        <v>110</v>
      </c>
    </row>
    <row r="6" customFormat="false" ht="15" hidden="false" customHeight="false" outlineLevel="0" collapsed="false">
      <c r="A6" s="32" t="s">
        <v>64</v>
      </c>
      <c r="B6" s="32" t="s">
        <v>152</v>
      </c>
      <c r="C6" s="32" t="s">
        <v>111</v>
      </c>
      <c r="D6" s="32" t="s">
        <v>153</v>
      </c>
      <c r="E6" s="32" t="s">
        <v>111</v>
      </c>
    </row>
    <row r="7" customFormat="false" ht="15" hidden="false" customHeight="false" outlineLevel="0" collapsed="false">
      <c r="A7" s="32" t="s">
        <v>67</v>
      </c>
      <c r="B7" s="32" t="s">
        <v>172</v>
      </c>
      <c r="C7" s="32" t="s">
        <v>159</v>
      </c>
      <c r="D7" s="32" t="s">
        <v>155</v>
      </c>
      <c r="E7" s="44"/>
    </row>
    <row r="8" customFormat="false" ht="15" hidden="false" customHeight="false" outlineLevel="0" collapsed="false">
      <c r="A8" s="32" t="s">
        <v>69</v>
      </c>
      <c r="B8" s="32"/>
      <c r="C8" s="44"/>
      <c r="D8" s="32" t="s">
        <v>184</v>
      </c>
      <c r="E8" s="44"/>
    </row>
    <row r="9" customFormat="false" ht="15" hidden="false" customHeight="false" outlineLevel="0" collapsed="false">
      <c r="A9" s="32" t="s">
        <v>72</v>
      </c>
      <c r="B9" s="32"/>
      <c r="C9" s="44"/>
      <c r="D9" s="32"/>
      <c r="E9" s="44"/>
    </row>
    <row r="10" customFormat="false" ht="15" hidden="false" customHeight="false" outlineLevel="0" collapsed="false">
      <c r="A10" s="32" t="s">
        <v>76</v>
      </c>
      <c r="B10" s="32"/>
      <c r="C10" s="44"/>
      <c r="D10" s="32"/>
      <c r="E10" s="44"/>
    </row>
    <row r="11" customFormat="false" ht="15" hidden="false" customHeight="false" outlineLevel="0" collapsed="false">
      <c r="A11" s="32" t="s">
        <v>79</v>
      </c>
      <c r="B11" s="32"/>
      <c r="C11" s="44"/>
      <c r="D11" s="32"/>
      <c r="E11" s="44"/>
    </row>
    <row r="12" customFormat="false" ht="15" hidden="false" customHeight="false" outlineLevel="0" collapsed="false">
      <c r="A12" s="32" t="s">
        <v>81</v>
      </c>
      <c r="B12" s="32"/>
      <c r="C12" s="44"/>
      <c r="D12" s="32"/>
      <c r="E12" s="44"/>
    </row>
    <row r="13" customFormat="false" ht="15" hidden="false" customHeight="false" outlineLevel="0" collapsed="false">
      <c r="A13" s="32" t="s">
        <v>83</v>
      </c>
      <c r="B13" s="32"/>
      <c r="C13" s="44"/>
      <c r="D13" s="32"/>
      <c r="E13" s="44"/>
    </row>
    <row r="14" customFormat="false" ht="15" hidden="false" customHeight="false" outlineLevel="0" collapsed="false">
      <c r="A14" s="32" t="s">
        <v>85</v>
      </c>
      <c r="B14" s="32"/>
      <c r="C14" s="44"/>
      <c r="D14" s="32"/>
      <c r="E14" s="44"/>
    </row>
    <row r="15" customFormat="false" ht="15" hidden="false" customHeight="false" outlineLevel="0" collapsed="false">
      <c r="A15" s="32" t="s">
        <v>87</v>
      </c>
      <c r="B15" s="32"/>
      <c r="C15" s="44"/>
      <c r="D15" s="32"/>
      <c r="E15" s="44"/>
    </row>
    <row r="16" customFormat="false" ht="15" hidden="false" customHeight="false" outlineLevel="0" collapsed="false">
      <c r="A16" s="32" t="s">
        <v>89</v>
      </c>
      <c r="B16" s="32"/>
      <c r="C16" s="44"/>
      <c r="D16" s="32"/>
      <c r="E16" s="44"/>
    </row>
    <row r="17" customFormat="false" ht="15" hidden="false" customHeight="false" outlineLevel="0" collapsed="false">
      <c r="A17" s="32"/>
      <c r="B17" s="32"/>
      <c r="C17" s="44"/>
      <c r="D17" s="32"/>
      <c r="E17" s="44"/>
    </row>
    <row r="18" customFormat="false" ht="15" hidden="false" customHeight="false" outlineLevel="0" collapsed="false">
      <c r="A18" s="32"/>
      <c r="B18" s="32"/>
      <c r="C18" s="44"/>
      <c r="D18" s="32"/>
      <c r="E18" s="44"/>
    </row>
    <row r="19" customFormat="false" ht="15" hidden="false" customHeight="false" outlineLevel="0" collapsed="false">
      <c r="A19" s="32"/>
      <c r="B19" s="32"/>
      <c r="C19" s="44"/>
      <c r="D19" s="32"/>
      <c r="E19" s="44"/>
    </row>
    <row r="20" customFormat="false" ht="15" hidden="false" customHeight="false" outlineLevel="0" collapsed="false">
      <c r="A20" s="32"/>
      <c r="B20" s="32"/>
      <c r="C20" s="44"/>
      <c r="D20" s="32"/>
      <c r="E20" s="44"/>
    </row>
    <row r="21" customFormat="false" ht="15" hidden="false" customHeight="false" outlineLevel="0" collapsed="false">
      <c r="A21" s="32"/>
      <c r="B21" s="32"/>
      <c r="C21" s="44"/>
      <c r="D21" s="32"/>
      <c r="E21" s="44"/>
    </row>
    <row r="22" customFormat="false" ht="15" hidden="false" customHeight="false" outlineLevel="0" collapsed="false">
      <c r="A22" s="32"/>
      <c r="B22" s="32"/>
      <c r="C22" s="44"/>
      <c r="D22" s="32"/>
      <c r="E22" s="44"/>
    </row>
    <row r="23" customFormat="false" ht="15" hidden="false" customHeight="false" outlineLevel="0" collapsed="false">
      <c r="A23" s="32"/>
      <c r="B23" s="32"/>
      <c r="C23" s="44"/>
      <c r="D23" s="32"/>
      <c r="E23" s="44"/>
    </row>
    <row r="24" customFormat="false" ht="15" hidden="false" customHeight="false" outlineLevel="0" collapsed="false">
      <c r="A24" s="32"/>
      <c r="B24" s="32"/>
      <c r="C24" s="44"/>
      <c r="D24" s="32"/>
      <c r="E24" s="44"/>
    </row>
    <row r="25" customFormat="false" ht="15" hidden="false" customHeight="false" outlineLevel="0" collapsed="false">
      <c r="A25" s="32"/>
      <c r="B25" s="32"/>
      <c r="C25" s="44"/>
      <c r="D25" s="32"/>
      <c r="E25" s="44"/>
    </row>
    <row r="26" customFormat="false" ht="15" hidden="false" customHeight="false" outlineLevel="0" collapsed="false">
      <c r="A26" s="32"/>
      <c r="B26" s="32"/>
      <c r="C26" s="44"/>
      <c r="D26" s="32"/>
      <c r="E26" s="44"/>
    </row>
    <row r="27" customFormat="false" ht="15" hidden="false" customHeight="false" outlineLevel="0" collapsed="false">
      <c r="A27" s="32"/>
      <c r="B27" s="32"/>
      <c r="C27" s="44"/>
      <c r="D27" s="32"/>
      <c r="E27" s="44"/>
    </row>
    <row r="28" customFormat="false" ht="15" hidden="false" customHeight="false" outlineLevel="0" collapsed="false">
      <c r="A28" s="32"/>
      <c r="B28" s="32"/>
      <c r="C28" s="44"/>
      <c r="D28" s="32"/>
      <c r="E28" s="44"/>
    </row>
    <row r="29" customFormat="false" ht="15" hidden="false" customHeight="false" outlineLevel="0" collapsed="false">
      <c r="A29" s="32"/>
      <c r="B29" s="32"/>
      <c r="C29" s="44"/>
      <c r="D29" s="32"/>
      <c r="E29" s="44"/>
    </row>
    <row r="30" customFormat="false" ht="15" hidden="false" customHeight="false" outlineLevel="0" collapsed="false">
      <c r="A30" s="32"/>
      <c r="B30" s="32"/>
      <c r="C30" s="44"/>
      <c r="D30" s="32"/>
      <c r="E30" s="44"/>
    </row>
    <row r="32" customFormat="false" ht="15" hidden="false" customHeight="false" outlineLevel="0" collapsed="false">
      <c r="A32" s="45" t="s">
        <v>185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53</v>
      </c>
      <c r="B1" s="2"/>
      <c r="C1" s="2"/>
    </row>
    <row r="2" customFormat="false" ht="21.75" hidden="false" customHeight="true" outlineLevel="0" collapsed="false">
      <c r="A2" s="28" t="s">
        <v>186</v>
      </c>
      <c r="B2" s="29"/>
      <c r="C2" s="29"/>
    </row>
    <row r="3" customFormat="false" ht="9.75" hidden="false" customHeight="true" outlineLevel="0" collapsed="false"/>
    <row r="4" customFormat="false" ht="25.5" hidden="false" customHeight="true" outlineLevel="0" collapsed="false">
      <c r="A4" s="46" t="s">
        <v>187</v>
      </c>
      <c r="B4" s="47" t="s">
        <v>105</v>
      </c>
      <c r="C4" s="46" t="s">
        <v>188</v>
      </c>
    </row>
    <row r="5" customFormat="false" ht="21.75" hidden="false" customHeight="true" outlineLevel="0" collapsed="false">
      <c r="A5" s="44" t="s">
        <v>189</v>
      </c>
      <c r="B5" s="48" t="str">
        <f aca="false">IF('Start Here'!$B$9&gt;=0,"OK","Review")</f>
        <v>OK</v>
      </c>
      <c r="C5" s="35" t="s">
        <v>190</v>
      </c>
    </row>
    <row r="6" customFormat="false" ht="21.75" hidden="false" customHeight="true" outlineLevel="0" collapsed="false">
      <c r="A6" s="44" t="s">
        <v>191</v>
      </c>
      <c r="B6" s="48" t="str">
        <f aca="false">IF(COUNTIF(Vendors!$P$5:$P$44,"Overdue")=0,"OK","Review")</f>
        <v>OK</v>
      </c>
      <c r="C6" s="35" t="s">
        <v>192</v>
      </c>
    </row>
    <row r="7" customFormat="false" ht="21.75" hidden="false" customHeight="true" outlineLevel="0" collapsed="false">
      <c r="A7" s="44" t="s">
        <v>193</v>
      </c>
      <c r="B7" s="48" t="str">
        <f aca="false">IF(COUNTIF(Vendors!$P$5:$P$44,"No date")=0,"OK","Review")</f>
        <v>OK</v>
      </c>
      <c r="C7" s="35" t="s">
        <v>194</v>
      </c>
    </row>
    <row r="8" customFormat="false" ht="21.75" hidden="false" customHeight="true" outlineLevel="0" collapsed="false">
      <c r="A8" s="44" t="s">
        <v>195</v>
      </c>
      <c r="B8" s="48" t="str">
        <f aca="false">IF(COUNTIF(Budget!$G$5:$G$84,"&lt;0")+COUNTIF(Vendors!$M$5:$M$44,"&lt;0")=0,"OK","Review")</f>
        <v>OK</v>
      </c>
      <c r="C8" s="35" t="s">
        <v>196</v>
      </c>
    </row>
    <row r="9" customFormat="false" ht="21.75" hidden="false" customHeight="true" outlineLevel="0" collapsed="false">
      <c r="A9" s="44" t="s">
        <v>197</v>
      </c>
      <c r="B9" s="48" t="str">
        <f aca="false">IF(COUNTIFS(Budget!$B$5:$B$84,"&lt;&gt;",Budget!$A$5:$A$84,"")=0,"OK","Review")</f>
        <v>OK</v>
      </c>
      <c r="C9" s="35" t="s">
        <v>198</v>
      </c>
    </row>
    <row r="10" customFormat="false" ht="21.75" hidden="false" customHeight="true" outlineLevel="0" collapsed="false">
      <c r="A10" s="44" t="s">
        <v>199</v>
      </c>
      <c r="B10" s="48" t="str">
        <f aca="false">IF(SUMPRODUCT((Guests!$A$5:$A$204&lt;&gt;"")*(Guests!$E$5:$E$204&gt;Guests!$C$5:$C$204))=0,"OK","Review")</f>
        <v>OK</v>
      </c>
      <c r="C10" s="35" t="s">
        <v>200</v>
      </c>
    </row>
    <row r="11" customFormat="false" ht="21.75" hidden="false" customHeight="true" outlineLevel="0" collapsed="false">
      <c r="A11" s="44" t="s">
        <v>201</v>
      </c>
      <c r="B11" s="48" t="str">
        <f aca="false">IF(AND(ISNUMBER('Start Here'!$B$6),N('Start Here'!$B$7)&gt;0),"OK","Review")</f>
        <v>OK</v>
      </c>
      <c r="C11" s="35" t="s">
        <v>202</v>
      </c>
    </row>
    <row r="13" customFormat="false" ht="15" hidden="false" customHeight="false" outlineLevel="0" collapsed="false">
      <c r="A13" s="45" t="s">
        <v>203</v>
      </c>
    </row>
  </sheetData>
  <conditionalFormatting sqref="B5:B11">
    <cfRule type="containsText" priority="2" operator="containsText" aboveAverage="0" equalAverage="0" bottom="0" percent="0" rank="0" text="Overdue" dxfId="12">
      <formula>NOT(ISERROR(SEARCH("Overdue",B5)))</formula>
    </cfRule>
    <cfRule type="containsText" priority="3" operator="containsText" aboveAverage="0" equalAverage="0" bottom="0" percent="0" rank="0" text="Late" dxfId="12">
      <formula>NOT(ISERROR(SEARCH("Late",B5)))</formula>
    </cfRule>
    <cfRule type="containsText" priority="4" operator="containsText" aboveAverage="0" equalAverage="0" bottom="0" percent="0" rank="0" text="Review" dxfId="13">
      <formula>NOT(ISERROR(SEARCH("Review",B5)))</formula>
    </cfRule>
    <cfRule type="containsText" priority="5" operator="containsText" aboveAverage="0" equalAverage="0" bottom="0" percent="0" rank="0" text="OK" dxfId="14">
      <formula>NOT(ISERROR(SEARCH("OK",B5)))</formula>
    </cfRule>
    <cfRule type="containsText" priority="6" operator="containsText" aboveAverage="0" equalAverage="0" bottom="0" percent="0" rank="0" text="Complete" dxfId="14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2026-10-28T23:07:12Z</dcterms:created>
  <dc:creator>ArumSoft Learning</dc:creator>
  <dc:description/>
  <dc:language>en-US</dc:language>
  <cp:lastModifiedBy/>
  <dcterms:modified xsi:type="dcterms:W3CDTF">2026-10-28T19:07:14Z</dcterms:modified>
  <cp:revision>1</cp:revision>
  <dc:subject/>
  <dc:title>Wedding Budget Planner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