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503fba9c1440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4 Interactive Dashboards" sheetId="1" ns1:id="R2da703f2c8be4268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  <x:fill>
      <x:patternFill patternType="solid">
        <x:fgColor rgb="FFFFF4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4c47b7723462b" /><Relationship Type="http://schemas.openxmlformats.org/officeDocument/2006/relationships/theme" Target="/xl/theme/theme1.xml" Id="R6a65a02288ec48f5" /><Relationship Type="http://schemas.openxmlformats.org/officeDocument/2006/relationships/sharedStrings" Target="/xl/sharedStrings.xml" Id="Re076555637784e05" /><Relationship Type="http://schemas.openxmlformats.org/officeDocument/2006/relationships/worksheet" Target="/xl/worksheets/sheet1.xml" Id="R2da703f2c8be426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36ed86ccf314238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1050">
                <ns1:latin typeface="Arial"/>
                <ns1:ea typeface="Arial"/>
                <ns1:cs typeface="Arial"/>
              </ns1:rPr>
              <ns1:t>Actual and Target</ns1:t>
            </ns1:r>
          </ns1:p>
        </ns0:rich>
      </ns0:tx>
      <ns0:overlay val="0"/>
      <ns0:txPr>
        <ns1:bodyPr anchorCtr="1"/>
        <ns1:lstStyle/>
        <ns1:p>
          <ns1:pPr>
            <ns1:defRPr sz="1050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Actual</ns0:v>
          </ns0:tx>
          <ns0:spPr>
            <ns1:solidFill>
              <ns1:srgbClr val="805638"/>
            </ns1:solidFill>
          </ns0:spPr>
          <ns0:invertIfNegative val="0"/>
          <ns0:cat>
            <ns0:strRef>
              <ns0:f>'44 Interactive Dashboards'!$A$13:$A$16</ns0:f>
              <ns0:strCache>
                <ns0:ptCount val="4"/>
                <ns0:pt idx="0">
                  <ns0:v>East</ns0:v>
                </ns0:pt>
                <ns0:pt idx="1">
                  <ns0:v>West</ns0:v>
                </ns0:pt>
                <ns0:pt idx="2">
                  <ns0:v>Central</ns0:v>
                </ns0:pt>
                <ns0:pt idx="3">
                  <ns0:v>South</ns0:v>
                </ns0:pt>
              </ns0:strCache>
            </ns0:strRef>
          </ns0:cat>
          <ns0:val>
            <ns0:numRef>
              <ns0:f>'44 Interactive Dashboards'!$B$13:$B$16</ns0:f>
              <ns0:numCache>
                <ns0:formatCode>#,##0</ns0:formatCode>
                <ns0:ptCount val="4"/>
                <ns0:pt idx="0">
                  <ns0:v>92000</ns0:v>
                </ns0:pt>
                <ns0:pt idx="1">
                  <ns0:v>81000</ns0:v>
                </ns0:pt>
                <ns0:pt idx="2">
                  <ns0:v>96000</ns0:v>
                </ns0:pt>
                <ns0:pt idx="3">
                  <ns0:v>70000</ns0:v>
                </ns0:pt>
              </ns0:numCache>
            </ns0:numRef>
          </ns0:val>
        </ns0:ser>
        <ns0:ser>
          <ns0:idx val="1"/>
          <ns0:order val="1"/>
          <ns0:tx>
            <ns0:v>Target</ns0:v>
          </ns0:tx>
          <ns0:spPr>
            <ns1:solidFill>
              <ns1:srgbClr val="C6944E"/>
            </ns1:solidFill>
          </ns0:spPr>
          <ns0:invertIfNegative val="0"/>
          <ns0:cat>
            <ns0:strRef>
              <ns0:f>'44 Interactive Dashboards'!$A$13:$A$16</ns0:f>
              <ns0:strCache>
                <ns0:ptCount val="4"/>
                <ns0:pt idx="0">
                  <ns0:v>East</ns0:v>
                </ns0:pt>
                <ns0:pt idx="1">
                  <ns0:v>West</ns0:v>
                </ns0:pt>
                <ns0:pt idx="2">
                  <ns0:v>Central</ns0:v>
                </ns0:pt>
                <ns0:pt idx="3">
                  <ns0:v>South</ns0:v>
                </ns0:pt>
              </ns0:strCache>
            </ns0:strRef>
          </ns0:cat>
          <ns0:val>
            <ns0:numRef>
              <ns0:f>'44 Interactive Dashboards'!$C$13:$C$16</ns0:f>
              <ns0:numCache>
                <ns0:formatCode>#,##0</ns0:formatCode>
                <ns0:ptCount val="4"/>
                <ns0:pt idx="0">
                  <ns0:v>100000</ns0:v>
                </ns0:pt>
                <ns0:pt idx="1">
                  <ns0:v>100000</ns0:v>
                </ns0:pt>
                <ns0:pt idx="2">
                  <ns0:v>95000</ns0:v>
                </ns0:pt>
                <ns0:pt idx="3">
                  <ns0:v>90000</ns0:v>
                </ns0:pt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#,##0" sourceLinked="0"/>
        <ns0:majorTickMark val="none"/>
        <ns0:minorTickMark val="none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legend>
      <ns0:legendPos val="b"/>
      <ns0:overlay val="0"/>
      <ns0:txPr>
        <ns1:bodyPr anchorCtr="1"/>
        <ns1:lstStyle/>
        <ns1:p>
          <ns1:pPr>
            <ns1:defRPr sz="750">
              <ns1:latin typeface="Arial"/>
              <ns1:ea typeface="Arial"/>
              <ns1:cs typeface="Arial"/>
            </ns1:defRPr>
          </ns1:pPr>
        </ns1:p>
      </ns0:txPr>
    </ns0:legend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21</xdr:row>
      <xdr:rowOff>0</xdr:rowOff>
    </xdr:from>
    <xdr:to>
      <xdr:col>8</xdr:col>
      <xdr:colOff>0</xdr:colOff>
      <xdr:row>36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36ed86ccf31423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9187050c0dd491f" /></Relationships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5" hidden="0" customWidth="1"/>
    <x:col min="6" max="6" width="19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50" t="str">
        <x:v>Building Interactive Dashboards in Excel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Learning   /   Expert   /   Tutorial 08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53" t="str">
        <x:v>Build one dashboard with an executive view and an analyst view, clear controls, exceptions first, drill paths and a clean print layout.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52" t="str">
        <x:v>WORKED EXAMPLE     Blue cells: calculated results     Amber cells: controls and assumptions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48" t="str">
        <x:v>Region</x:v>
      </x:c>
      <x:c r="B12" s="48" t="str">
        <x:v>Actual</x:v>
      </x:c>
      <x:c r="C12" s="48" t="str">
        <x:v>Target</x:v>
      </x:c>
      <x:c r="D12" s="48" t="str">
        <x:v>% to Target</x:v>
      </x:c>
      <x:c r="E12" s="48" t="str">
        <x:v>Status</x:v>
      </x:c>
      <x:c r="F12" s="48" t="str">
        <x:v>KPI</x:v>
      </x:c>
      <x:c r="G12" s="48" t="str">
        <x:v>Value</x:v>
      </x:c>
      <x:c r="H12" s="48" t="str">
        <x:v>Below 90%</x:v>
      </x:c>
    </x:row>
    <x:row r="13" ht="24" customHeight="1">
      <x:c r="A13" s="31" t="str">
        <x:v>East</x:v>
      </x:c>
      <x:c r="B13" s="33" t="n">
        <x:v>92000</x:v>
      </x:c>
      <x:c r="C13" s="33" t="n">
        <x:v>100000</x:v>
      </x:c>
      <x:c r="D13" s="49" t="n">
        <x:f>B13/C13</x:f>
        <x:v>0.92</x:v>
      </x:c>
      <x:c r="E13" s="38" t="str">
        <x:f>IF(D13&gt;=0.9,"On track","Below target")</x:f>
        <x:v>On track</x:v>
      </x:c>
      <x:c r="F13" s="60" t="str">
        <x:v>Total revenue</x:v>
      </x:c>
      <x:c r="G13" s="61" t="n">
        <x:f>SUM(B13:B16)</x:f>
        <x:v>339000</x:v>
      </x:c>
      <x:c r="H13" s="37" t="str">
        <x:f>IF(D13&lt;0.9,A13,"")</x:f>
      </x:c>
    </x:row>
    <x:row r="14" ht="24" customHeight="1">
      <x:c r="A14" s="42" t="str">
        <x:v>West</x:v>
      </x:c>
      <x:c r="B14" s="44" t="n">
        <x:v>81000</x:v>
      </x:c>
      <x:c r="C14" s="44" t="n">
        <x:v>100000</x:v>
      </x:c>
      <x:c r="D14" s="49" t="n">
        <x:f>B14/C14</x:f>
        <x:v>0.81</x:v>
      </x:c>
      <x:c r="E14" s="38" t="str">
        <x:f>IF(D14&gt;=0.9,"On track","Below target")</x:f>
        <x:v>Below target</x:v>
      </x:c>
      <x:c r="F14" s="57" t="str">
        <x:v>% to target</x:v>
      </x:c>
      <x:c r="G14" s="58" t="n">
        <x:f>SUM(B13:B16)/SUM(C13:C16)</x:f>
        <x:v>0.8805194805194805</x:v>
      </x:c>
      <x:c r="H14" s="38" t="str">
        <x:f>IF(D14&lt;0.9,A14,"")</x:f>
        <x:v>West</x:v>
      </x:c>
    </x:row>
    <x:row r="15" ht="24" customHeight="1">
      <x:c r="A15" s="31" t="str">
        <x:v>Central</x:v>
      </x:c>
      <x:c r="B15" s="33" t="n">
        <x:v>96000</x:v>
      </x:c>
      <x:c r="C15" s="33" t="n">
        <x:v>95000</x:v>
      </x:c>
      <x:c r="D15" s="49" t="n">
        <x:f>B15/C15</x:f>
        <x:v>1.0105263157894737</x:v>
      </x:c>
      <x:c r="E15" s="38" t="str">
        <x:f>IF(D15&gt;=0.9,"On track","Below target")</x:f>
        <x:v>On track</x:v>
      </x:c>
      <x:c r="F15" s="55" t="str">
        <x:v>Regions on track</x:v>
      </x:c>
      <x:c r="G15" s="56" t="n">
        <x:f>COUNTIF(D13:D16,"&gt;=0.9")</x:f>
        <x:v>2</x:v>
      </x:c>
      <x:c r="H15" s="37" t="str">
        <x:f>IF(D15&lt;0.9,A15,"")</x:f>
      </x:c>
    </x:row>
    <x:row r="16" ht="24" customHeight="1">
      <x:c r="A16" s="42" t="str">
        <x:v>South</x:v>
      </x:c>
      <x:c r="B16" s="44" t="n">
        <x:v>70000</x:v>
      </x:c>
      <x:c r="C16" s="44" t="n">
        <x:v>90000</x:v>
      </x:c>
      <x:c r="D16" s="49" t="n">
        <x:f>B16/C16</x:f>
        <x:v>0.7777777777777778</x:v>
      </x:c>
      <x:c r="E16" s="38" t="str">
        <x:f>IF(D16&gt;=0.9,"On track","Below target")</x:f>
        <x:v>Below target</x:v>
      </x:c>
      <x:c r="F16" s="57" t="str">
        <x:v>Furthest below</x:v>
      </x:c>
      <x:c r="G16" s="59" t="str">
        <x:f>INDEX(A13:A16,MATCH(MIN(D13:D16),D13:D16,0))</x:f>
        <x:v>South</x:v>
      </x:c>
      <x:c r="H16" s="38" t="str">
        <x:f>IF(D16&lt;0.9,A16,"")</x:f>
        <x:v>South</x:v>
      </x:c>
    </x:row>
    <x:row r="17" ht="24" customHeight="1">
      <x:c r="A17" s="25"/>
      <x:c r="B17" s="25"/>
      <x:c r="C17" s="25"/>
      <x:c r="D17" s="25"/>
      <x:c r="E17" s="25"/>
      <x:c r="F17" s="25"/>
      <x:c r="G17" s="25"/>
      <x:c r="H17" s="25"/>
    </x:row>
    <x:row r="18" ht="24" customHeight="1">
      <x:c r="A18" s="25"/>
      <x:c r="B18" s="25"/>
      <x:c r="C18" s="25"/>
      <x:c r="D18" s="25"/>
      <x:c r="E18" s="25"/>
      <x:c r="F18" s="42" t="str">
        <x:v>Selected region</x:v>
      </x:c>
      <x:c r="G18" s="54" t="str">
        <x:v>East</x:v>
      </x:c>
      <x:c r="H18" s="25"/>
    </x:row>
    <x:row r="19" ht="24" customHeight="1">
      <x:c r="A19" s="25"/>
      <x:c r="B19" s="25"/>
      <x:c r="C19" s="25"/>
      <x:c r="D19" s="25"/>
      <x:c r="E19" s="25"/>
      <x:c r="F19" s="31" t="str">
        <x:v>Selected revenue</x:v>
      </x:c>
      <x:c r="G19" s="40" t="n">
        <x:f>SUMIFS(B13:B16,A13:A16,G18)</x:f>
        <x:v>92000</x:v>
      </x:c>
      <x:c r="H19" s="25"/>
    </x:row>
    <x:row r="20" ht="24" customHeight="1">
      <x:c r="A20" s="25"/>
      <x:c r="B20" s="25"/>
      <x:c r="C20" s="25"/>
      <x:c r="D20" s="25"/>
      <x:c r="E20" s="25"/>
      <x:c r="F20" s="25"/>
      <x:c r="G20" s="25"/>
      <x:c r="H20" s="25"/>
    </x:row>
    <x:row r="21" ht="24" customHeight="1">
      <x:c r="A21" s="25"/>
      <x:c r="B21" s="25"/>
      <x:c r="C21" s="25"/>
      <x:c r="D21" s="25"/>
      <x:c r="E21" s="25"/>
      <x:c r="F21" s="25"/>
      <x:c r="G21" s="25"/>
      <x:c r="H21" s="25"/>
    </x:row>
    <x:row r="22" ht="24" customHeight="1">
      <x:c r="A22" s="25"/>
      <x:c r="B22" s="25"/>
      <x:c r="C22" s="25"/>
      <x:c r="D22" s="25"/>
      <x:c r="E22" s="25"/>
      <x:c r="F22" s="25"/>
      <x:c r="G22" s="25"/>
      <x:c r="H22" s="25"/>
    </x:row>
    <x:row r="23" ht="24" customHeight="1">
      <x:c r="A23" s="25"/>
      <x:c r="B23" s="25"/>
      <x:c r="C23" s="25"/>
      <x:c r="D23" s="25"/>
      <x:c r="E23" s="25"/>
      <x:c r="F23" s="25"/>
      <x:c r="G23" s="25"/>
      <x:c r="H23" s="25"/>
    </x:row>
    <x:row r="24" ht="24" customHeight="1">
      <x:c r="A24" s="25"/>
      <x:c r="B24" s="25"/>
      <x:c r="C24" s="25"/>
      <x:c r="D24" s="25"/>
      <x:c r="E24" s="25"/>
      <x:c r="F24" s="25"/>
      <x:c r="G24" s="25"/>
      <x:c r="H24" s="25"/>
    </x:row>
    <x:row r="25" ht="24" customHeight="1">
      <x:c r="A25" s="25"/>
      <x:c r="B25" s="25"/>
      <x:c r="C25" s="25"/>
      <x:c r="D25" s="25"/>
      <x:c r="E25" s="25"/>
      <x:c r="F25" s="25"/>
      <x:c r="G25" s="25"/>
      <x:c r="H25" s="25"/>
    </x:row>
    <x:row r="26" ht="24" customHeight="1">
      <x:c r="A26" s="25"/>
      <x:c r="B26" s="25"/>
      <x:c r="C26" s="25"/>
      <x:c r="D26" s="25"/>
      <x:c r="E26" s="25"/>
      <x:c r="F26" s="25"/>
      <x:c r="G26" s="25"/>
      <x:c r="H26" s="25"/>
    </x:row>
    <x:row r="27" ht="24" customHeight="1">
      <x:c r="A27" s="25"/>
      <x:c r="B27" s="25"/>
      <x:c r="C27" s="25"/>
      <x:c r="D27" s="25"/>
      <x:c r="E27" s="25"/>
      <x:c r="F27" s="25"/>
      <x:c r="G27" s="25"/>
      <x:c r="H27" s="25"/>
    </x:row>
    <x:row r="28" ht="24" customHeight="1">
      <x:c r="A28" s="25"/>
      <x:c r="B28" s="25"/>
      <x:c r="C28" s="25"/>
      <x:c r="D28" s="25"/>
      <x:c r="E28" s="25"/>
      <x:c r="F28" s="25"/>
      <x:c r="G28" s="25"/>
      <x:c r="H28" s="25"/>
    </x:row>
    <x:row r="29" ht="24" customHeight="1">
      <x:c r="A29" s="25"/>
      <x:c r="B29" s="25"/>
      <x:c r="C29" s="25"/>
      <x:c r="D29" s="25"/>
      <x:c r="E29" s="25"/>
      <x:c r="F29" s="25"/>
      <x:c r="G29" s="25"/>
      <x:c r="H29" s="25"/>
    </x:row>
    <x:row r="30" ht="24" customHeight="1">
      <x:c r="A30" s="25"/>
      <x:c r="B30" s="25"/>
      <x:c r="C30" s="25"/>
      <x:c r="D30" s="25"/>
      <x:c r="E30" s="25"/>
      <x:c r="F30" s="25"/>
      <x:c r="G30" s="25"/>
      <x:c r="H30" s="25"/>
    </x:row>
    <x:row r="31" ht="24" customHeight="1">
      <x:c r="A31" s="25"/>
      <x:c r="B31" s="25"/>
      <x:c r="C31" s="25"/>
      <x:c r="D31" s="25"/>
      <x:c r="E31" s="25"/>
      <x:c r="F31" s="25"/>
      <x:c r="G31" s="25"/>
      <x:c r="H31" s="25"/>
    </x:row>
    <x:row r="32" ht="24" customHeight="1">
      <x:c r="A32" s="25"/>
      <x:c r="B32" s="25"/>
      <x:c r="C32" s="25"/>
      <x:c r="D32" s="25"/>
      <x:c r="E32" s="25"/>
      <x:c r="F32" s="25"/>
      <x:c r="G32" s="25"/>
      <x:c r="H32" s="25"/>
    </x:row>
    <x:row r="33" ht="24" customHeight="1">
      <x:c r="A33" s="25"/>
      <x:c r="B33" s="25"/>
      <x:c r="C33" s="25"/>
      <x:c r="D33" s="25"/>
      <x:c r="E33" s="25"/>
      <x:c r="F33" s="25"/>
      <x:c r="G33" s="25"/>
      <x:c r="H33" s="25"/>
    </x:row>
    <x:row r="34" ht="24" customHeight="1">
      <x:c r="A34" s="25"/>
      <x:c r="B34" s="25"/>
      <x:c r="C34" s="25"/>
      <x:c r="D34" s="25"/>
      <x:c r="E34" s="25"/>
      <x:c r="F34" s="25"/>
      <x:c r="G34" s="25"/>
      <x:c r="H34" s="25"/>
    </x:row>
    <x:row r="35" ht="24" customHeight="1">
      <x:c r="A35" s="25"/>
      <x:c r="B35" s="25"/>
      <x:c r="C35" s="25"/>
      <x:c r="D35" s="25"/>
      <x:c r="E35" s="25"/>
      <x:c r="F35" s="25"/>
      <x:c r="G35" s="25"/>
      <x:c r="H35" s="25"/>
    </x:row>
    <x:row r="36" ht="24" customHeight="1">
      <x:c r="A36" s="25"/>
      <x:c r="B36" s="25"/>
      <x:c r="C36" s="25"/>
      <x:c r="D36" s="25"/>
      <x:c r="E36" s="25"/>
      <x:c r="F36" s="25"/>
      <x:c r="G36" s="25"/>
      <x:c r="H36" s="25"/>
    </x:row>
    <x:row r="37" ht="24" customHeight="1">
      <x:c r="A37" s="25"/>
      <x:c r="B37" s="25"/>
      <x:c r="C37" s="25"/>
      <x:c r="D37" s="25"/>
      <x:c r="E37" s="25"/>
      <x:c r="F37" s="25"/>
      <x:c r="G37" s="25"/>
      <x:c r="H37" s="25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63" t="str">
        <x:v>PRACTICE</x:v>
      </x:c>
      <x:c r="B40" s="63"/>
      <x:c r="C40" s="63"/>
      <x:c r="D40" s="63"/>
      <x:c r="E40" s="63"/>
      <x:c r="F40" s="63"/>
      <x:c r="G40" s="63"/>
      <x:c r="H40" s="63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53" t="str">
        <x:v>Select a region in the control to view its revenue. All-region KPIs and exception flags share the same data. Adjust Actual to test the 90% threshold.</x:v>
      </x:c>
      <x:c r="B42" s="53"/>
      <x:c r="C42" s="53"/>
      <x:c r="D42" s="53"/>
      <x:c r="E42" s="53"/>
      <x:c r="F42" s="53"/>
      <x:c r="G42" s="53"/>
      <x:c r="H42" s="53"/>
    </x:row>
    <x:row r="43" ht="24" customHeight="1">
      <x:c r="A43" s="53"/>
      <x:c r="B43" s="53"/>
      <x:c r="C43" s="53"/>
      <x:c r="D43" s="53"/>
      <x:c r="E43" s="53"/>
      <x:c r="F43" s="53"/>
      <x:c r="G43" s="53"/>
      <x:c r="H43" s="53"/>
    </x:row>
    <x:row r="44" ht="24" customHeight="1">
      <x:c r="A44" s="53"/>
      <x:c r="B44" s="53"/>
      <x:c r="C44" s="53"/>
      <x:c r="D44" s="53"/>
      <x:c r="E44" s="53"/>
      <x:c r="F44" s="53"/>
      <x:c r="G44" s="53"/>
      <x:c r="H44" s="53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64" t="str">
        <x:v>SOURCE</x:v>
      </x:c>
      <x:c r="B46" s="64"/>
      <x:c r="C46" s="64"/>
      <x:c r="D46" s="64"/>
      <x:c r="E46" s="64"/>
      <x:c r="F46" s="64"/>
      <x:c r="G46" s="64"/>
      <x:c r="H46" s="64"/>
    </x:row>
    <x:row r="47" ht="24" customHeight="1">
      <x:c r="A47" s="52" t="str">
        <x:v>https://arumsoft.com/microsoft/excel/interactive-dashboards</x:v>
      </x:c>
      <x:c r="B47" s="52"/>
      <x:c r="C47" s="52"/>
      <x:c r="D47" s="52"/>
      <x:c r="E47" s="52"/>
      <x:c r="F47" s="52"/>
      <x:c r="G47" s="52"/>
      <x:c r="H47" s="52"/>
    </x:row>
    <x:row r="48" ht="24" customHeight="1">
      <x:c r="A48" s="52"/>
      <x:c r="B48" s="52"/>
      <x:c r="C48" s="52"/>
      <x:c r="D48" s="52"/>
      <x:c r="E48" s="52"/>
      <x:c r="F48" s="52"/>
      <x:c r="G48" s="52"/>
      <x:c r="H48" s="52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40:H40"/>
    <x:mergeCell ref="A42:H44"/>
    <x:mergeCell ref="A46:H46"/>
    <x:mergeCell ref="A47:H48"/>
  </x:mergeCells>
  <x:dataValidations count="1">
    <x:dataValidation type="list" sqref="G18">
      <x:formula1>"East,West,Central,South"</x:formula1>
    </x:dataValidation>
  </x:dataValidations>
  <x:pageMargins left="0.7" right="0.7" top="0.75" bottom="0.75" header="0.3" footer="0.3"/>
  <x:drawing xmlns:r="http://schemas.openxmlformats.org/officeDocument/2006/relationships" r:id="Rc9187050c0dd491f"/>
</x:worksheet>
</file>